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6300" tabRatio="910" activeTab="1"/>
  </bookViews>
  <sheets>
    <sheet name="About" sheetId="1" r:id="rId1"/>
    <sheet name="Anime" sheetId="2" r:id="rId2"/>
    <sheet name="AniClips" sheetId="3" r:id="rId3"/>
    <sheet name="Artbooks и т.п." sheetId="4" r:id="rId4"/>
    <sheet name="DVD" sheetId="5" r:id="rId5"/>
    <sheet name="Games" sheetId="6" r:id="rId6"/>
    <sheet name="Hentai" sheetId="7" r:id="rId7"/>
    <sheet name="j,c,k-POP" sheetId="8" r:id="rId8"/>
    <sheet name="j,c,k-Clips" sheetId="9" r:id="rId9"/>
    <sheet name="Movies" sheetId="10" r:id="rId10"/>
    <sheet name="Music&amp;OST" sheetId="11" r:id="rId11"/>
    <sheet name="Seramyu" sheetId="12" r:id="rId12"/>
    <sheet name="Traditional" sheetId="13" r:id="rId13"/>
    <sheet name="Разное" sheetId="14" r:id="rId14"/>
  </sheets>
  <definedNames/>
  <calcPr fullCalcOnLoad="1"/>
</workbook>
</file>

<file path=xl/comments10.xml><?xml version="1.0" encoding="utf-8"?>
<comments xmlns="http://schemas.openxmlformats.org/spreadsheetml/2006/main">
  <authors>
    <author>Anna</author>
    <author>Andrew</author>
    <author>Andrei</author>
    <author>Neo</author>
    <author>Sempai</author>
  </authors>
  <commentList>
    <comment ref="C5" authorId="0">
      <text>
        <r>
          <rPr>
            <b/>
            <sz val="8"/>
            <rFont val="Tahoma"/>
            <family val="0"/>
          </rPr>
          <t>Mamoru Oshii film</t>
        </r>
      </text>
    </comment>
    <comment ref="D94" authorId="1">
      <text>
        <r>
          <rPr>
            <b/>
            <sz val="8"/>
            <rFont val="Tahoma"/>
            <family val="0"/>
          </rPr>
          <t>Game06</t>
        </r>
      </text>
    </comment>
    <comment ref="D102" authorId="1">
      <text>
        <r>
          <rPr>
            <b/>
            <sz val="8"/>
            <rFont val="Tahoma"/>
            <family val="0"/>
          </rPr>
          <t>Game06</t>
        </r>
      </text>
    </comment>
    <comment ref="D17" authorId="1">
      <text>
        <r>
          <rPr>
            <b/>
            <sz val="8"/>
            <rFont val="Tahoma"/>
            <family val="0"/>
          </rPr>
          <t>Game06 - K17
K13</t>
        </r>
      </text>
    </comment>
    <comment ref="B111" authorId="0">
      <text>
        <r>
          <rPr>
            <b/>
            <sz val="8"/>
            <rFont val="Tahoma"/>
            <family val="0"/>
          </rPr>
          <t>Last Crusade</t>
        </r>
      </text>
    </comment>
    <comment ref="B112" authorId="0">
      <text>
        <r>
          <rPr>
            <b/>
            <sz val="8"/>
            <rFont val="Tahoma"/>
            <family val="0"/>
          </rPr>
          <t>Temple of Doom</t>
        </r>
      </text>
    </comment>
    <comment ref="B113" authorId="0">
      <text>
        <r>
          <rPr>
            <b/>
            <sz val="8"/>
            <rFont val="Tahoma"/>
            <family val="0"/>
          </rPr>
          <t>Riders of Lost Ark</t>
        </r>
      </text>
    </comment>
    <comment ref="D19" authorId="1">
      <text>
        <r>
          <rPr>
            <b/>
            <sz val="8"/>
            <rFont val="Tahoma"/>
            <family val="0"/>
          </rPr>
          <t>K17DVD01</t>
        </r>
      </text>
    </comment>
    <comment ref="C21" authorId="2">
      <text>
        <r>
          <rPr>
            <b/>
            <sz val="8"/>
            <rFont val="Tahoma"/>
            <family val="0"/>
          </rPr>
          <t>Масая Кикавада (Мотоки в PGSM) играет Шинтаро Макимуру
Миюки Канбэ (Сейлормун в SERAMYU)  играет Кьёко Какэй
а также Такеши Китано</t>
        </r>
      </text>
    </comment>
    <comment ref="C22" authorId="1">
      <text>
        <r>
          <rPr>
            <b/>
            <sz val="8"/>
            <rFont val="Tahoma"/>
            <family val="0"/>
          </rPr>
          <t>Алина Кабаева!!!</t>
        </r>
      </text>
    </comment>
    <comment ref="C23" authorId="3">
      <text>
        <r>
          <rPr>
            <b/>
            <sz val="8"/>
            <rFont val="Tahoma"/>
            <family val="0"/>
          </rPr>
          <t>Takeshi Kitano's Dolls</t>
        </r>
      </text>
    </comment>
    <comment ref="D122" authorId="4">
      <text>
        <r>
          <rPr>
            <b/>
            <sz val="8"/>
            <rFont val="Tahoma"/>
            <family val="0"/>
          </rPr>
          <t>AnC DVD - П</t>
        </r>
      </text>
    </comment>
    <comment ref="B141" authorId="1">
      <text>
        <r>
          <rPr>
            <b/>
            <sz val="8"/>
            <rFont val="Tahoma"/>
            <family val="0"/>
          </rPr>
          <t>eng ext sub</t>
        </r>
      </text>
    </comment>
    <comment ref="D141" authorId="1">
      <text>
        <r>
          <rPr>
            <b/>
            <sz val="8"/>
            <rFont val="Tahoma"/>
            <family val="0"/>
          </rPr>
          <t>K17DVD07
K21DVD04</t>
        </r>
      </text>
    </comment>
    <comment ref="B145" authorId="4">
      <text>
        <r>
          <rPr>
            <b/>
            <sz val="8"/>
            <rFont val="Tahoma"/>
            <family val="0"/>
          </rPr>
          <t>Nosferatu eine Symphonie des Grauens 1922
первый ч/б фильм о вампирах!</t>
        </r>
      </text>
    </comment>
    <comment ref="D155" authorId="4">
      <text>
        <r>
          <rPr>
            <b/>
            <sz val="8"/>
            <rFont val="Tahoma"/>
            <family val="0"/>
          </rPr>
          <t>Shark Tale
Game06 - K17</t>
        </r>
      </text>
    </comment>
    <comment ref="B156" authorId="2">
      <text>
        <r>
          <rPr>
            <b/>
            <sz val="8"/>
            <rFont val="Tahoma"/>
            <family val="0"/>
          </rPr>
          <t>eng voice, esp ext sub</t>
        </r>
      </text>
    </comment>
    <comment ref="B167" authorId="3">
      <text>
        <r>
          <rPr>
            <b/>
            <sz val="8"/>
            <rFont val="Tahoma"/>
            <family val="0"/>
          </rPr>
          <t xml:space="preserve">Killer Bob
Бивис и Баттхед
Винни Пух
Граница
Следствие ведут колобки
</t>
        </r>
      </text>
    </comment>
    <comment ref="B184" authorId="2">
      <text>
        <r>
          <rPr>
            <b/>
            <sz val="8"/>
            <rFont val="Tahoma"/>
            <family val="0"/>
          </rPr>
          <t>P.1 The Lion, The Witch and The Wardrobe
P.2 Prince Caspian and the Dawn Traider
P.3 The Silver Chair</t>
        </r>
      </text>
    </comment>
    <comment ref="B183" authorId="2">
      <text>
        <r>
          <rPr>
            <b/>
            <sz val="8"/>
            <rFont val="Tahoma"/>
            <family val="0"/>
          </rPr>
          <t>Chronicles of Narnia: The Lion, The Witch &amp; The Wardrobe Animated 1979</t>
        </r>
      </text>
    </comment>
    <comment ref="D37" authorId="2">
      <text>
        <r>
          <rPr>
            <b/>
            <sz val="8"/>
            <rFont val="Tahoma"/>
            <family val="0"/>
          </rPr>
          <t>K22DVD08</t>
        </r>
      </text>
    </comment>
    <comment ref="D191" authorId="2">
      <text>
        <r>
          <rPr>
            <b/>
            <sz val="8"/>
            <rFont val="Tahoma"/>
            <family val="0"/>
          </rPr>
          <t>LAN03</t>
        </r>
      </text>
    </comment>
    <comment ref="D192" authorId="1">
      <text>
        <r>
          <rPr>
            <b/>
            <sz val="8"/>
            <rFont val="Tahoma"/>
            <family val="0"/>
          </rPr>
          <t>Game06</t>
        </r>
      </text>
    </comment>
    <comment ref="B36" authorId="2">
      <text>
        <r>
          <rPr>
            <b/>
            <sz val="8"/>
            <rFont val="Tahoma"/>
            <family val="0"/>
          </rPr>
          <t>eng ext sub</t>
        </r>
      </text>
    </comment>
    <comment ref="B6" authorId="2">
      <text>
        <r>
          <rPr>
            <b/>
            <sz val="8"/>
            <rFont val="Tahoma"/>
            <family val="0"/>
          </rPr>
          <t>ext eng sub</t>
        </r>
      </text>
    </comment>
    <comment ref="B142" authorId="2">
      <text>
        <r>
          <rPr>
            <b/>
            <sz val="8"/>
            <rFont val="Tahoma"/>
            <family val="0"/>
          </rPr>
          <t>12 месяцев
Гуси-лебеди
Дюймовочка
Зима в Простоквашино
Каникулы в Простоквашино
Карлсон вернулся
Малыш и Карлсон
Петя и Красная шапочка
Сказка о мертвой царевне
Сказка о царе Салтане
Трое из Простоквашино
Чипполино</t>
        </r>
      </text>
    </comment>
  </commentList>
</comments>
</file>

<file path=xl/comments11.xml><?xml version="1.0" encoding="utf-8"?>
<comments xmlns="http://schemas.openxmlformats.org/spreadsheetml/2006/main">
  <authors>
    <author>Andrew</author>
    <author>Sempai</author>
    <author>Andrei</author>
  </authors>
  <commentList>
    <comment ref="C419" authorId="0">
      <text>
        <r>
          <rPr>
            <b/>
            <sz val="8"/>
            <rFont val="Tahoma"/>
            <family val="0"/>
          </rPr>
          <t>11 CD!!!
Ghibli Ga Ippai - Disc 01 - Kaze No Tani No Nausica
Ghibli Ga Ippai - Disc 02 - Tenk No Shiro Rapyuta
Ghibli Ga Ippai - Disc 03 - Tonari no Totoro
Ghibli Ga Ippai - Disc 04 - Hotaru No Haka
Ghibli Ga Ippai - Disc 05 - Maj No Takkyubin
Ghibli Ga Ippai - Disc 06 - Omohide Poroporo
Ghibli Ga Ippai - Disc 07 - Kurenai No Buta
Ghibli Ga Ippai - Disc 08 - Umi ga Kikoeru
Ghibli Ga Ippai - Disc 09 - Heisei Tanuki Gassen Pom Poko
Ghibli Ga Ippai - Disc 10 - Mimi wo Sumaseba
Ghibli Ga Ippai - Disc Bonus
Ghibli Ga Ippai - Web TenTai Supp
Ghibli Ga Ippai - Ghibli DVD Collection Promo.avi
Ghibli Ga Ippai - Sen To Chihiro No Kamikakushi - Trailer.avi
Ghibli Ga Ippai - Ghibli Ga Ippai Book Scans</t>
        </r>
      </text>
    </comment>
    <comment ref="C193" authorId="0">
      <text>
        <r>
          <rPr>
            <b/>
            <sz val="8"/>
            <rFont val="Tahoma"/>
            <family val="0"/>
          </rPr>
          <t>Turn A Gundam Movie - 24
Yoko Kanno - Dianna &amp; Kihel Turn-A Gundam OST II - 24</t>
        </r>
      </text>
    </comment>
    <comment ref="C308" authorId="0">
      <text>
        <r>
          <rPr>
            <b/>
            <sz val="8"/>
            <rFont val="Tahoma"/>
            <family val="0"/>
          </rPr>
          <t xml:space="preserve">S^2 WORKS - 7 CD
OST 1
OST 2
OST 3
VOX Soundtrack
Addition Soundtrack
Refrain Soundtrack
End of Evangelion OST
Death &amp; Rebirth OST
Symphony of Eva - 2CD
Best Collection
The Birthday of Rei Ayanami
The Day of the Second Impact
Opening CD-Singles
Ending CD-Singles
Death &amp; Rebirth CD Singles
End of Evangelion CD-Singles
</t>
        </r>
      </text>
    </comment>
    <comment ref="C16" authorId="1">
      <text>
        <r>
          <rPr>
            <b/>
            <sz val="8"/>
            <rFont val="Tahoma"/>
            <family val="0"/>
          </rPr>
          <t>track 16</t>
        </r>
      </text>
    </comment>
    <comment ref="C63" authorId="1">
      <text>
        <r>
          <rPr>
            <b/>
            <sz val="8"/>
            <rFont val="Tahoma"/>
            <family val="0"/>
          </rPr>
          <t>16 The Runner.mp3</t>
        </r>
      </text>
    </comment>
    <comment ref="C64" authorId="1">
      <text>
        <r>
          <rPr>
            <b/>
            <sz val="8"/>
            <rFont val="Tahoma"/>
            <family val="0"/>
          </rPr>
          <t>05 - ame.mp3
06 - blue Confusion.mp3</t>
        </r>
      </text>
    </comment>
    <comment ref="C268" authorId="1">
      <text>
        <r>
          <rPr>
            <b/>
            <sz val="8"/>
            <rFont val="Tahoma"/>
            <family val="0"/>
          </rPr>
          <t>19 - Sweet Blue Days.mp3</t>
        </r>
      </text>
    </comment>
    <comment ref="C147" authorId="1">
      <text>
        <r>
          <rPr>
            <b/>
            <sz val="8"/>
            <rFont val="Tahoma"/>
            <family val="0"/>
          </rPr>
          <t>04 - Last Mission No.1.mp3
05 - Last Mission No.2.mp3
06 - Last Mission No.3.mp3
08 - Flash Over.mp3
09 - 1000 Words ~Orchestra Version~.mp3</t>
        </r>
      </text>
    </comment>
    <comment ref="D10" authorId="1">
      <text>
        <r>
          <rPr>
            <b/>
            <sz val="8"/>
            <rFont val="Tahoma"/>
            <family val="0"/>
          </rPr>
          <t>FoR4042 - K07
Разное - K14</t>
        </r>
      </text>
    </comment>
    <comment ref="E10" authorId="1">
      <text>
        <r>
          <rPr>
            <b/>
            <sz val="8"/>
            <rFont val="Tahoma"/>
            <family val="0"/>
          </rPr>
          <t>K07
K14</t>
        </r>
      </text>
    </comment>
    <comment ref="D14" authorId="1">
      <text>
        <r>
          <rPr>
            <b/>
            <sz val="8"/>
            <rFont val="Tahoma"/>
            <family val="0"/>
          </rPr>
          <t>jPOP10 - K14
Разное - K14</t>
        </r>
      </text>
    </comment>
    <comment ref="D103" authorId="1">
      <text>
        <r>
          <rPr>
            <b/>
            <sz val="8"/>
            <rFont val="Tahoma"/>
            <family val="0"/>
          </rPr>
          <t>Animusic01 - K14
Ka03 - П</t>
        </r>
      </text>
    </comment>
    <comment ref="D104" authorId="1">
      <text>
        <r>
          <rPr>
            <b/>
            <sz val="8"/>
            <rFont val="Tahoma"/>
            <family val="0"/>
          </rPr>
          <t>Animusic01 - K14
Ka03 - П</t>
        </r>
      </text>
    </comment>
    <comment ref="D106" authorId="1">
      <text>
        <r>
          <rPr>
            <b/>
            <sz val="8"/>
            <rFont val="Tahoma"/>
            <family val="0"/>
          </rPr>
          <t>Animusic01 - K14
Ka03 - П</t>
        </r>
      </text>
    </comment>
    <comment ref="D105" authorId="1">
      <text>
        <r>
          <rPr>
            <b/>
            <sz val="8"/>
            <rFont val="Tahoma"/>
            <family val="0"/>
          </rPr>
          <t>Animusic01 - K14
Ka03, Ka04 - П</t>
        </r>
      </text>
    </comment>
    <comment ref="E103" authorId="1">
      <text>
        <r>
          <rPr>
            <b/>
            <sz val="8"/>
            <rFont val="Tahoma"/>
            <family val="0"/>
          </rPr>
          <t>K14
П</t>
        </r>
      </text>
    </comment>
    <comment ref="D151" authorId="1">
      <text>
        <r>
          <rPr>
            <b/>
            <sz val="8"/>
            <rFont val="Tahoma"/>
            <family val="0"/>
          </rPr>
          <t>Animusic02 - K14
Ka04 - П</t>
        </r>
      </text>
    </comment>
    <comment ref="E151" authorId="1">
      <text>
        <r>
          <rPr>
            <b/>
            <sz val="8"/>
            <rFont val="Tahoma"/>
            <family val="0"/>
          </rPr>
          <t>K14
П</t>
        </r>
      </text>
    </comment>
    <comment ref="D211" authorId="1">
      <text>
        <r>
          <rPr>
            <b/>
            <sz val="8"/>
            <rFont val="Tahoma"/>
            <family val="0"/>
          </rPr>
          <t>Animusic06 - K14
Ka04 - П</t>
        </r>
      </text>
    </comment>
    <comment ref="D212" authorId="1">
      <text>
        <r>
          <rPr>
            <b/>
            <sz val="8"/>
            <rFont val="Tahoma"/>
            <family val="0"/>
          </rPr>
          <t>Animusic06 - K14
Ka04 - П</t>
        </r>
      </text>
    </comment>
    <comment ref="E211" authorId="1">
      <text>
        <r>
          <rPr>
            <b/>
            <sz val="8"/>
            <rFont val="Tahoma"/>
            <family val="0"/>
          </rPr>
          <t>K14
П</t>
        </r>
      </text>
    </comment>
    <comment ref="E212" authorId="1">
      <text>
        <r>
          <rPr>
            <b/>
            <sz val="8"/>
            <rFont val="Tahoma"/>
            <family val="0"/>
          </rPr>
          <t>K14
П</t>
        </r>
      </text>
    </comment>
    <comment ref="D215" authorId="1">
      <text>
        <r>
          <rPr>
            <b/>
            <sz val="8"/>
            <rFont val="Tahoma"/>
            <family val="0"/>
          </rPr>
          <t>Animusic06 - K14
Ka05 - П</t>
        </r>
      </text>
    </comment>
    <comment ref="E215" authorId="1">
      <text>
        <r>
          <rPr>
            <b/>
            <sz val="8"/>
            <rFont val="Tahoma"/>
            <family val="0"/>
          </rPr>
          <t>K14
П</t>
        </r>
      </text>
    </comment>
    <comment ref="D220" authorId="1">
      <text>
        <r>
          <rPr>
            <b/>
            <sz val="8"/>
            <rFont val="Tahoma"/>
            <family val="0"/>
          </rPr>
          <t>Animusic06 - K14
Ka05 - П</t>
        </r>
      </text>
    </comment>
    <comment ref="E220" authorId="1">
      <text>
        <r>
          <rPr>
            <b/>
            <sz val="8"/>
            <rFont val="Tahoma"/>
            <family val="0"/>
          </rPr>
          <t>K14
П</t>
        </r>
      </text>
    </comment>
    <comment ref="D229" authorId="1">
      <text>
        <r>
          <rPr>
            <b/>
            <sz val="8"/>
            <rFont val="Tahoma"/>
            <family val="0"/>
          </rPr>
          <t>Animusic08 - K14
Ka04 - П</t>
        </r>
      </text>
    </comment>
    <comment ref="E229" authorId="1">
      <text>
        <r>
          <rPr>
            <b/>
            <sz val="8"/>
            <rFont val="Tahoma"/>
            <family val="0"/>
          </rPr>
          <t>K14
П</t>
        </r>
      </text>
    </comment>
    <comment ref="D231" authorId="1">
      <text>
        <r>
          <rPr>
            <b/>
            <sz val="8"/>
            <rFont val="Tahoma"/>
            <family val="0"/>
          </rPr>
          <t>Animusic08 - K14
Ka04 - П</t>
        </r>
      </text>
    </comment>
    <comment ref="E231" authorId="1">
      <text>
        <r>
          <rPr>
            <b/>
            <sz val="8"/>
            <rFont val="Tahoma"/>
            <family val="0"/>
          </rPr>
          <t>K14
П</t>
        </r>
      </text>
    </comment>
    <comment ref="D369" authorId="1">
      <text>
        <r>
          <rPr>
            <b/>
            <sz val="8"/>
            <rFont val="Tahoma"/>
            <family val="0"/>
          </rPr>
          <t>Ranmamanga
Utena 24-39
Utena OST</t>
        </r>
      </text>
    </comment>
    <comment ref="D461" authorId="1">
      <text>
        <r>
          <rPr>
            <b/>
            <sz val="8"/>
            <rFont val="Tahoma"/>
            <family val="0"/>
          </rPr>
          <t>Animusic13 - K14
Ka03 - П</t>
        </r>
      </text>
    </comment>
    <comment ref="E461" authorId="1">
      <text>
        <r>
          <rPr>
            <b/>
            <sz val="8"/>
            <rFont val="Tahoma"/>
            <family val="0"/>
          </rPr>
          <t>K14
П</t>
        </r>
      </text>
    </comment>
    <comment ref="D93" authorId="1">
      <text>
        <r>
          <rPr>
            <b/>
            <sz val="8"/>
            <rFont val="Tahoma"/>
            <family val="0"/>
          </rPr>
          <t>Animusic03 - K14
Ka04 - П</t>
        </r>
      </text>
    </comment>
    <comment ref="E93" authorId="1">
      <text>
        <r>
          <rPr>
            <b/>
            <sz val="8"/>
            <rFont val="Tahoma"/>
            <family val="0"/>
          </rPr>
          <t>K14
П</t>
        </r>
      </text>
    </comment>
    <comment ref="D387" authorId="1">
      <text>
        <r>
          <rPr>
            <b/>
            <sz val="8"/>
            <rFont val="Tahoma"/>
            <family val="0"/>
          </rPr>
          <t>Animusic12 - K14
Ka04 - П</t>
        </r>
      </text>
    </comment>
    <comment ref="E387" authorId="1">
      <text>
        <r>
          <rPr>
            <b/>
            <sz val="8"/>
            <rFont val="Tahoma"/>
            <family val="0"/>
          </rPr>
          <t>K14
П</t>
        </r>
      </text>
    </comment>
    <comment ref="E409" authorId="1">
      <text>
        <r>
          <rPr>
            <b/>
            <sz val="8"/>
            <rFont val="Tahoma"/>
            <family val="0"/>
          </rPr>
          <t>DVD</t>
        </r>
      </text>
    </comment>
    <comment ref="E369" authorId="0">
      <text>
        <r>
          <rPr>
            <b/>
            <sz val="8"/>
            <rFont val="Tahoma"/>
            <family val="0"/>
          </rPr>
          <t>K15
K17</t>
        </r>
      </text>
    </comment>
    <comment ref="D355" authorId="0">
      <text>
        <r>
          <rPr>
            <b/>
            <sz val="8"/>
            <rFont val="Tahoma"/>
            <family val="0"/>
          </rPr>
          <t>Utena 24-39 K17
Utena OST - K17</t>
        </r>
      </text>
    </comment>
    <comment ref="D368" authorId="0">
      <text>
        <r>
          <rPr>
            <b/>
            <sz val="8"/>
            <rFont val="Tahoma"/>
            <family val="0"/>
          </rPr>
          <t xml:space="preserve">Utena 24-39 K17
Utena OST - K17
</t>
        </r>
      </text>
    </comment>
    <comment ref="D370" authorId="0">
      <text>
        <r>
          <rPr>
            <b/>
            <sz val="8"/>
            <rFont val="Tahoma"/>
            <family val="0"/>
          </rPr>
          <t>Utena 24-39 K17
Utena OST - K17</t>
        </r>
      </text>
    </comment>
    <comment ref="E104" authorId="1">
      <text>
        <r>
          <rPr>
            <b/>
            <sz val="8"/>
            <rFont val="Tahoma"/>
            <family val="0"/>
          </rPr>
          <t>K14
П</t>
        </r>
      </text>
    </comment>
    <comment ref="E105" authorId="1">
      <text>
        <r>
          <rPr>
            <b/>
            <sz val="8"/>
            <rFont val="Tahoma"/>
            <family val="0"/>
          </rPr>
          <t>K14
П</t>
        </r>
      </text>
    </comment>
    <comment ref="E106" authorId="1">
      <text>
        <r>
          <rPr>
            <b/>
            <sz val="8"/>
            <rFont val="Tahoma"/>
            <family val="0"/>
          </rPr>
          <t>K14
П</t>
        </r>
      </text>
    </comment>
    <comment ref="D357" authorId="0">
      <text>
        <r>
          <rPr>
            <b/>
            <sz val="8"/>
            <rFont val="Tahoma"/>
            <family val="0"/>
          </rPr>
          <t>Utena 24-39 K17
Utena OST - K17</t>
        </r>
      </text>
    </comment>
    <comment ref="D359" authorId="0">
      <text>
        <r>
          <rPr>
            <b/>
            <sz val="8"/>
            <rFont val="Tahoma"/>
            <family val="0"/>
          </rPr>
          <t>Utena 24-39 K17
Utena OST - K17</t>
        </r>
      </text>
    </comment>
    <comment ref="D361" authorId="0">
      <text>
        <r>
          <rPr>
            <b/>
            <sz val="8"/>
            <rFont val="Tahoma"/>
            <family val="0"/>
          </rPr>
          <t>Utena 24-39 K17
Utena OST - K17</t>
        </r>
      </text>
    </comment>
    <comment ref="D363" authorId="0">
      <text>
        <r>
          <rPr>
            <b/>
            <sz val="8"/>
            <rFont val="Tahoma"/>
            <family val="0"/>
          </rPr>
          <t>Utena 24-39 K17
Utena OST - K17</t>
        </r>
      </text>
    </comment>
    <comment ref="D365" authorId="0">
      <text>
        <r>
          <rPr>
            <b/>
            <sz val="8"/>
            <rFont val="Tahoma"/>
            <family val="0"/>
          </rPr>
          <t>Utena 24-39 K17
Utena OST - K17</t>
        </r>
      </text>
    </comment>
    <comment ref="D366" authorId="0">
      <text>
        <r>
          <rPr>
            <b/>
            <sz val="8"/>
            <rFont val="Tahoma"/>
            <family val="0"/>
          </rPr>
          <t>Utena 24-39 K17
Utena OST - K17</t>
        </r>
      </text>
    </comment>
    <comment ref="D388" authorId="1">
      <text>
        <r>
          <rPr>
            <b/>
            <sz val="8"/>
            <rFont val="Tahoma"/>
            <family val="0"/>
          </rPr>
          <t>Animusic12 - K14
Ka04 - П</t>
        </r>
      </text>
    </comment>
    <comment ref="E388" authorId="1">
      <text>
        <r>
          <rPr>
            <b/>
            <sz val="8"/>
            <rFont val="Tahoma"/>
            <family val="0"/>
          </rPr>
          <t>K14
П</t>
        </r>
      </text>
    </comment>
    <comment ref="D36" authorId="2">
      <text>
        <r>
          <rPr>
            <b/>
            <sz val="8"/>
            <rFont val="Tahoma"/>
            <family val="0"/>
          </rPr>
          <t>FML - K08</t>
        </r>
      </text>
    </comment>
    <comment ref="D37" authorId="2">
      <text>
        <r>
          <rPr>
            <b/>
            <sz val="8"/>
            <rFont val="Tahoma"/>
            <family val="0"/>
          </rPr>
          <t>FML - K08</t>
        </r>
      </text>
    </comment>
    <comment ref="D38" authorId="2">
      <text>
        <r>
          <rPr>
            <b/>
            <sz val="8"/>
            <rFont val="Tahoma"/>
            <family val="0"/>
          </rPr>
          <t>FML - K08</t>
        </r>
      </text>
    </comment>
  </commentList>
</comments>
</file>

<file path=xl/comments12.xml><?xml version="1.0" encoding="utf-8"?>
<comments xmlns="http://schemas.openxmlformats.org/spreadsheetml/2006/main">
  <authors>
    <author>Andrew</author>
    <author>Neo</author>
    <author>Sempai</author>
    <author>Andrei</author>
  </authors>
  <commentList>
    <comment ref="E122" authorId="0">
      <text>
        <r>
          <rPr>
            <b/>
            <sz val="8"/>
            <rFont val="Tahoma"/>
            <family val="0"/>
          </rPr>
          <t>3 штуки</t>
        </r>
      </text>
    </comment>
    <comment ref="B117" authorId="1">
      <text>
        <r>
          <rPr>
            <b/>
            <sz val="8"/>
            <rFont val="Tahoma"/>
            <family val="0"/>
          </rPr>
          <t>AMV!</t>
        </r>
      </text>
    </comment>
    <comment ref="B120" authorId="1">
      <text>
        <r>
          <rPr>
            <b/>
            <sz val="8"/>
            <rFont val="Tahoma"/>
            <family val="0"/>
          </rPr>
          <t>AMV!</t>
        </r>
      </text>
    </comment>
    <comment ref="B126" authorId="1">
      <text>
        <r>
          <rPr>
            <b/>
            <sz val="8"/>
            <rFont val="Tahoma"/>
            <family val="0"/>
          </rPr>
          <t>AMV!</t>
        </r>
      </text>
    </comment>
    <comment ref="B127" authorId="1">
      <text>
        <r>
          <rPr>
            <b/>
            <sz val="8"/>
            <rFont val="Tahoma"/>
            <family val="0"/>
          </rPr>
          <t>AMV!</t>
        </r>
      </text>
    </comment>
    <comment ref="B128" authorId="1">
      <text>
        <r>
          <rPr>
            <b/>
            <sz val="8"/>
            <rFont val="Tahoma"/>
            <family val="0"/>
          </rPr>
          <t>AMV!</t>
        </r>
      </text>
    </comment>
    <comment ref="B123" authorId="1">
      <text>
        <r>
          <rPr>
            <b/>
            <sz val="8"/>
            <rFont val="Tahoma"/>
            <family val="0"/>
          </rPr>
          <t>AMV!</t>
        </r>
      </text>
    </comment>
    <comment ref="B20" authorId="2">
      <text>
        <r>
          <rPr>
            <b/>
            <sz val="8"/>
            <rFont val="Tahoma"/>
            <family val="0"/>
          </rPr>
          <t>ext eng sub</t>
        </r>
      </text>
    </comment>
    <comment ref="G33" authorId="2">
      <text>
        <r>
          <rPr>
            <b/>
            <sz val="8"/>
            <rFont val="Tahoma"/>
            <family val="0"/>
          </rPr>
          <t>БОНУСЫ</t>
        </r>
      </text>
    </comment>
    <comment ref="G38" authorId="2">
      <text>
        <r>
          <rPr>
            <b/>
            <sz val="8"/>
            <rFont val="Tahoma"/>
            <family val="0"/>
          </rPr>
          <t>БОНУСЫ</t>
        </r>
      </text>
    </comment>
    <comment ref="G36" authorId="2">
      <text>
        <r>
          <rPr>
            <b/>
            <sz val="8"/>
            <rFont val="Tahoma"/>
            <family val="0"/>
          </rPr>
          <t>Mugen-k bonus</t>
        </r>
      </text>
    </comment>
    <comment ref="B7" authorId="2">
      <text>
        <r>
          <rPr>
            <b/>
            <sz val="8"/>
            <rFont val="Tahoma"/>
            <family val="0"/>
          </rPr>
          <t>int eng sub</t>
        </r>
      </text>
    </comment>
    <comment ref="B9" authorId="2">
      <text>
        <r>
          <rPr>
            <b/>
            <sz val="8"/>
            <rFont val="Tahoma"/>
            <family val="0"/>
          </rPr>
          <t>int eng sub</t>
        </r>
      </text>
    </comment>
    <comment ref="B11" authorId="2">
      <text>
        <r>
          <rPr>
            <b/>
            <sz val="8"/>
            <rFont val="Tahoma"/>
            <family val="0"/>
          </rPr>
          <t>int eng sub</t>
        </r>
      </text>
    </comment>
    <comment ref="B40" authorId="2">
      <text>
        <r>
          <rPr>
            <b/>
            <sz val="8"/>
            <rFont val="Tahoma"/>
            <family val="0"/>
          </rPr>
          <t>int eng sub</t>
        </r>
      </text>
    </comment>
    <comment ref="B44" authorId="0">
      <text>
        <r>
          <rPr>
            <b/>
            <sz val="8"/>
            <rFont val="Tahoma"/>
            <family val="0"/>
          </rPr>
          <t>int eng sub</t>
        </r>
      </text>
    </comment>
    <comment ref="D44" authorId="0">
      <text>
        <r>
          <rPr>
            <b/>
            <sz val="8"/>
            <rFont val="Tahoma"/>
            <family val="0"/>
          </rPr>
          <t>697
697</t>
        </r>
      </text>
    </comment>
    <comment ref="D49" authorId="0">
      <text>
        <r>
          <rPr>
            <b/>
            <sz val="8"/>
            <rFont val="Tahoma"/>
            <family val="0"/>
          </rPr>
          <t>400
614</t>
        </r>
      </text>
    </comment>
    <comment ref="B30" authorId="3">
      <text>
        <r>
          <rPr>
            <b/>
            <sz val="8"/>
            <rFont val="Tahoma"/>
            <family val="0"/>
          </rPr>
          <t>int eng sub</t>
        </r>
      </text>
    </comment>
  </commentList>
</comments>
</file>

<file path=xl/comments13.xml><?xml version="1.0" encoding="utf-8"?>
<comments xmlns="http://schemas.openxmlformats.org/spreadsheetml/2006/main">
  <authors>
    <author>Andrei</author>
  </authors>
  <commentList>
    <comment ref="B3" authorId="0">
      <text>
        <r>
          <rPr>
            <b/>
            <sz val="8"/>
            <rFont val="Tahoma"/>
            <family val="0"/>
          </rPr>
          <t>1. Hyojo no Netori
2. Goshoraku no Kyu
3. Oujo no Kyu
4. Sandaien no Kyu
5. Etenraku
6. Bairo
7. Tochu Fukidome Ku</t>
        </r>
      </text>
    </comment>
    <comment ref="B26" authorId="0">
      <text>
        <r>
          <rPr>
            <b/>
            <sz val="8"/>
            <rFont val="Tahoma"/>
            <family val="0"/>
          </rPr>
          <t>1. Рокудан
2. Мидаре 
3. Годан-кинута 
4. Чидори
5. Хару-но-киоку (Ансамбль Зуми-Кай)
6. Хару-но-уми
7. Шин-зараши</t>
        </r>
      </text>
    </comment>
  </commentList>
</comments>
</file>

<file path=xl/comments14.xml><?xml version="1.0" encoding="utf-8"?>
<comments xmlns="http://schemas.openxmlformats.org/spreadsheetml/2006/main">
  <authors>
    <author>Sempai</author>
    <author>Andrei</author>
  </authors>
  <commentList>
    <comment ref="A47" authorId="0">
      <text>
        <r>
          <rPr>
            <b/>
            <sz val="8"/>
            <rFont val="Tahoma"/>
            <family val="0"/>
          </rPr>
          <t>CD1
1. In The Deathcar (Performed by Iggy Pop)
2. Spij Kochanie, Spij (Performed by Kayah)
3. Ya, Ya (Ringe Ringe Raja)
4. Mesecina (Moonlight)
5. Wedding Cocek
6. To Nie Ptak (Performed by Kayah)
7. The Lendlord’s Walk (Blair Douglas)
8. Tango
9.Gypsy Reggae
10. Caje Sukarije (Performed by Kayah)
11. Dreams
12. Bylam Roza (Performed by Kayah)
13. Ev Chistr Ta, Laou! (Performed by Kayah)
14. Jesli Bog Istnieje (Performed by Kayah)
15. War
16. 7/8 &amp; 11/8
17. Trudno Kochac (Performed by Kayah)
18. Undeground Tango
19. Sheva
CD2
1. Prawy Do Lewego (Performed by Kayah)
2. Kalashnjikov
3. Get The Money
4. Talijanska
5. Underground Cocek
6. Old Home Movie
7. 100 Lat Mlodej Parze (Performed by Kayah)
8. TV screen
9. Ausencia
10. Borino Oro
11. Elo hi
12. Le Matin
13. Ta-Bakiera (Performed by Kayah)
14. Kalashnjikov
15. Lullabye
16. Ruda Neruda
17. Glavna Tema
18. Nie Ma, Nie Ma Ciebie (Performed by Kayah)
19. This Is A Film  (Performed by Iggy Pop)
Trish Songs
Ederlezi
Queen Margot
Czar Cyganow
Underground
Kayah ~ Bregovic</t>
        </r>
      </text>
    </comment>
    <comment ref="A159" authorId="0">
      <text>
        <r>
          <rPr>
            <b/>
            <sz val="8"/>
            <rFont val="Tahoma"/>
            <family val="0"/>
          </rPr>
          <t>Иисус Христос - Супер Звезда
Юнона и Авось
Звезда и Смерть Хоакина Мурьетты
Quadrophenia
The Phantom of the Opera
Cats
Jesus Christ - Super Star</t>
        </r>
      </text>
    </comment>
    <comment ref="A48" authorId="0">
      <text>
        <r>
          <rPr>
            <b/>
            <sz val="8"/>
            <rFont val="Tahoma"/>
            <family val="0"/>
          </rPr>
          <t>CD1
1. In The Deathcar (Performed by Iggy Pop)
2. Spij Kochanie, Spij (Performed by Kayah)
3. Ya, Ya (Ringe Ringe Raja)
4. Mesecina (Moonlight)
5. Wedding Cocek
6. To Nie Ptak (Performed by Kayah)
7. The Lendlord’s Walk (Blair Douglas)
8. Tango
9.Gypsy Reggae
10. Caje Sukarije (Performed by Kayah)
11. Dreams
12. Bylam Roza (Performed by Kayah)
13. Ev Chistr Ta, Laou! (Performed by Kayah)
14. Jesli Bog Istnieje (Performed by Kayah)
15. War
16. 7/8 &amp; 11/8
17. Trudno Kochac (Performed by Kayah)
18. Undeground Tango
19. Sheva
CD2
1. Prawy Do Lewego (Performed by Kayah)
2. Kalashnjikov
3. Get The Money
4. Talijanska
5. Underground Cocek
6. Old Home Movie
7. 100 Lat Mlodej Parze (Performed by Kayah)
8. TV screen
9. Ausencia
10. Borino Oro
11. Elo hi
12. Le Matin
13. Ta-Bakiera (Performed by Kayah)
14. Kalashnjikov
15. Lullabye
16. Ruda Neruda
17. Glavna Tema
18. Nie Ma, Nie Ma Ciebie (Performed by Kayah)
19. This Is A Film  (Performed by Iggy Pop)
Trish Songs
Ederlezi
Queen Margot
Czar Cyganow
Underground
Kayah ~ Bregovic</t>
        </r>
      </text>
    </comment>
    <comment ref="A176" authorId="1">
      <text>
        <r>
          <rPr>
            <b/>
            <sz val="8"/>
            <rFont val="Tahoma"/>
            <family val="0"/>
          </rPr>
          <t>High Holidays
Jewish Songs
Bravissimo
Хор Турецкого представляет
Звездные дуэты
Такая великая любовь</t>
        </r>
      </text>
    </comment>
    <comment ref="A181" authorId="1">
      <text>
        <r>
          <rPr>
            <b/>
            <sz val="8"/>
            <rFont val="Tahoma"/>
            <family val="0"/>
          </rPr>
          <t>(1995) - Эпидемия - Феникс
(1998) - Воля к жизни
(1999) - На краю времени
(2001) - Загадка волшебной страны
(2004) - Эльфийская рукопись
(2005) - Жизнь в сумерках</t>
        </r>
      </text>
    </comment>
    <comment ref="A10" authorId="1">
      <text>
        <r>
          <rPr>
            <b/>
            <sz val="8"/>
            <rFont val="Tahoma"/>
            <family val="0"/>
          </rPr>
          <t>1996 - Plays METALLICA by four cellos
1998 - Inquisition Symphony
2000 - Cult
2001 - Apocalyptica Live
2003 - Reflections</t>
        </r>
      </text>
    </comment>
    <comment ref="A13" authorId="1">
      <text>
        <r>
          <rPr>
            <b/>
            <sz val="8"/>
            <rFont val="Tahoma"/>
            <family val="0"/>
          </rPr>
          <t>Королева Берилл
(PGSM)</t>
        </r>
      </text>
    </comment>
    <comment ref="A112" authorId="1">
      <text>
        <r>
          <rPr>
            <b/>
            <sz val="8"/>
            <rFont val="Tahoma"/>
            <family val="0"/>
          </rPr>
          <t>GLOK
Mura-Kami
Suki da!
Umi Project</t>
        </r>
      </text>
    </comment>
    <comment ref="B96" authorId="1">
      <text>
        <r>
          <rPr>
            <b/>
            <sz val="8"/>
            <rFont val="Tahoma"/>
            <family val="0"/>
          </rPr>
          <t>ep. 01-04 - PGSMColl 0 - K14
ep. 05-24 - PGSMColl 1 - K14
ep. 25-43 - PGSMColl 2 - K14
ep. 44-49 - PGSMColl 3 - K14</t>
        </r>
      </text>
    </comment>
    <comment ref="A103" authorId="1">
      <text>
        <r>
          <rPr>
            <b/>
            <sz val="8"/>
            <rFont val="Tahoma"/>
            <family val="0"/>
          </rPr>
          <t>Character Song - Sailor Jupiter
Character Song - Sailor Mars
Character Song - Sailor Mercury
Character Song - Sailor Moon
Character Song - Sailor Venus
Kirari Sailor Dream!
Moonlight Real Girl - 01 - Rare Track Collection
Moonlight Real Girl - 02 - DJ Moon
Moonlight Real Girl - 03 - Aino Minako - I'll Be Here (Original~2)
Pretty Guardian Sailor Moon Original Album DJ Moon 1
Pretty Guardian Sailor Moon Original Album DJ Moon 3</t>
        </r>
      </text>
    </comment>
  </commentList>
</comments>
</file>

<file path=xl/comments2.xml><?xml version="1.0" encoding="utf-8"?>
<comments xmlns="http://schemas.openxmlformats.org/spreadsheetml/2006/main">
  <authors>
    <author>Anna</author>
    <author>Sakura</author>
    <author>Sempai</author>
    <author>Kimura</author>
    <author>Neo</author>
    <author>Andrew</author>
    <author>Andrei</author>
  </authors>
  <commentList>
    <comment ref="D58" authorId="0">
      <text>
        <r>
          <rPr>
            <b/>
            <sz val="8"/>
            <rFont val="Tahoma"/>
            <family val="0"/>
          </rPr>
          <t>ep.01-04, 24, 25</t>
        </r>
      </text>
    </comment>
    <comment ref="E70" authorId="0">
      <text>
        <r>
          <rPr>
            <b/>
            <sz val="8"/>
            <rFont val="Tahoma"/>
            <family val="0"/>
          </rPr>
          <t>01-26 448x304
27-52 512x384</t>
        </r>
      </text>
    </comment>
    <comment ref="F70" authorId="0">
      <text>
        <r>
          <rPr>
            <b/>
            <sz val="8"/>
            <rFont val="Tahoma"/>
            <family val="0"/>
          </rPr>
          <t>ep. 1-26 jap/rus
ep. 27-52 jap</t>
        </r>
      </text>
    </comment>
    <comment ref="D87" authorId="0">
      <text>
        <r>
          <rPr>
            <b/>
            <sz val="8"/>
            <rFont val="Tahoma"/>
            <family val="0"/>
          </rPr>
          <t>ep. 13 с Tenchi GXP 25-26 - K09</t>
        </r>
      </text>
    </comment>
    <comment ref="D206" authorId="0">
      <text>
        <r>
          <rPr>
            <b/>
            <sz val="8"/>
            <rFont val="Tahoma"/>
            <family val="0"/>
          </rPr>
          <t>ep. 25 с Vision of Escaflowne 25,26 - K06</t>
        </r>
      </text>
    </comment>
    <comment ref="E68" authorId="1">
      <text>
        <r>
          <rPr>
            <b/>
            <sz val="8"/>
            <rFont val="Tahoma"/>
            <family val="0"/>
          </rPr>
          <t>512x384
640x480</t>
        </r>
      </text>
    </comment>
    <comment ref="E82" authorId="1">
      <text>
        <r>
          <rPr>
            <b/>
            <sz val="8"/>
            <rFont val="Tahoma"/>
            <family val="0"/>
          </rPr>
          <t xml:space="preserve">512x384
640х480
720х480 </t>
        </r>
      </text>
    </comment>
    <comment ref="D82" authorId="2">
      <text>
        <r>
          <rPr>
            <b/>
            <sz val="8"/>
            <rFont val="Tahoma"/>
            <family val="0"/>
          </rPr>
          <t>ep. 1 с Boogiepop Phantom 12 - K05</t>
        </r>
      </text>
    </comment>
    <comment ref="D68" authorId="2">
      <text>
        <r>
          <rPr>
            <b/>
            <sz val="8"/>
            <rFont val="Tahoma"/>
            <family val="0"/>
          </rPr>
          <t>нет ep. 20</t>
        </r>
      </text>
    </comment>
    <comment ref="D99" authorId="2">
      <text>
        <r>
          <rPr>
            <b/>
            <sz val="8"/>
            <rFont val="Tahoma"/>
            <family val="0"/>
          </rPr>
          <t>ep. 1,2,3 на диске с NTHT 12 - K10
ep. 12,13,sp - на диске с seramyu - K11</t>
        </r>
      </text>
    </comment>
    <comment ref="D60" authorId="3">
      <text>
        <r>
          <rPr>
            <b/>
            <sz val="8"/>
            <rFont val="Tahoma"/>
            <family val="0"/>
          </rPr>
          <t>серии 30-42</t>
        </r>
      </text>
    </comment>
    <comment ref="H33" authorId="4">
      <text>
        <r>
          <rPr>
            <b/>
            <sz val="8"/>
            <rFont val="Tahoma"/>
            <family val="0"/>
          </rPr>
          <t>01 - 42 rus
43 - 70 eng</t>
        </r>
      </text>
    </comment>
    <comment ref="D78" authorId="4">
      <text>
        <r>
          <rPr>
            <b/>
            <sz val="8"/>
            <rFont val="Tahoma"/>
            <family val="0"/>
          </rPr>
          <t>ep. 25, 26 с Gravitation 13 - K04</t>
        </r>
      </text>
    </comment>
    <comment ref="H245" authorId="4">
      <text>
        <r>
          <rPr>
            <b/>
            <sz val="8"/>
            <rFont val="Tahoma"/>
            <family val="0"/>
          </rPr>
          <t>eng
rus</t>
        </r>
      </text>
    </comment>
    <comment ref="D171" authorId="4">
      <text>
        <r>
          <rPr>
            <b/>
            <sz val="8"/>
            <rFont val="Tahoma"/>
            <family val="0"/>
          </rPr>
          <t>на диске с Noir 21-23 - K06</t>
        </r>
      </text>
    </comment>
    <comment ref="F23" authorId="4">
      <text>
        <r>
          <rPr>
            <b/>
            <sz val="8"/>
            <rFont val="Tahoma"/>
            <family val="0"/>
          </rPr>
          <t>rus
jap</t>
        </r>
      </text>
    </comment>
    <comment ref="H23" authorId="4">
      <text>
        <r>
          <rPr>
            <b/>
            <sz val="8"/>
            <rFont val="Tahoma"/>
            <family val="0"/>
          </rPr>
          <t>rus
eng</t>
        </r>
      </text>
    </comment>
    <comment ref="F169" authorId="4">
      <text>
        <r>
          <rPr>
            <b/>
            <sz val="8"/>
            <rFont val="Tahoma"/>
            <family val="0"/>
          </rPr>
          <t>rus
eng
jap</t>
        </r>
      </text>
    </comment>
    <comment ref="F285" authorId="4">
      <text>
        <r>
          <rPr>
            <b/>
            <sz val="8"/>
            <rFont val="Tahoma"/>
            <family val="0"/>
          </rPr>
          <t>rus
eng</t>
        </r>
      </text>
    </comment>
    <comment ref="D150" authorId="4">
      <text>
        <r>
          <rPr>
            <b/>
            <sz val="8"/>
            <rFont val="Tahoma"/>
            <family val="0"/>
          </rPr>
          <t>на диске с FY 22-28</t>
        </r>
      </text>
    </comment>
    <comment ref="H221" authorId="4">
      <text>
        <r>
          <rPr>
            <b/>
            <sz val="8"/>
            <rFont val="Tahoma"/>
            <family val="0"/>
          </rPr>
          <t>сценарием</t>
        </r>
      </text>
    </comment>
    <comment ref="H217" authorId="4">
      <text>
        <r>
          <rPr>
            <b/>
            <sz val="8"/>
            <rFont val="Tahoma"/>
            <family val="0"/>
          </rPr>
          <t>сценарием</t>
        </r>
      </text>
    </comment>
    <comment ref="D134" authorId="4">
      <text>
        <r>
          <rPr>
            <b/>
            <sz val="8"/>
            <rFont val="Tahoma"/>
            <family val="0"/>
          </rPr>
          <t>ep. 13, 20-25 на DVD с Slayers</t>
        </r>
      </text>
    </comment>
    <comment ref="D30" authorId="4">
      <text>
        <r>
          <rPr>
            <b/>
            <sz val="8"/>
            <rFont val="Tahoma"/>
            <family val="0"/>
          </rPr>
          <t>ep. 12 на диске с GTO1 - K05</t>
        </r>
      </text>
    </comment>
    <comment ref="D262" authorId="2">
      <text>
        <r>
          <rPr>
            <b/>
            <sz val="8"/>
            <rFont val="Tahoma"/>
            <family val="0"/>
          </rPr>
          <t>ep. 13 с IMMSE 1-3 - K07</t>
        </r>
      </text>
    </comment>
    <comment ref="F242" authorId="0">
      <text>
        <r>
          <rPr>
            <b/>
            <sz val="8"/>
            <rFont val="Tahoma"/>
            <family val="0"/>
          </rPr>
          <t>ep. 1-8 jap/rus
ep. 9-26 jap</t>
        </r>
      </text>
    </comment>
    <comment ref="D19" authorId="2">
      <text>
        <r>
          <rPr>
            <b/>
            <sz val="8"/>
            <rFont val="Tahoma"/>
            <family val="0"/>
          </rPr>
          <t>Slayers Next ep. 26</t>
        </r>
      </text>
    </comment>
    <comment ref="D63" authorId="2">
      <text>
        <r>
          <rPr>
            <b/>
            <sz val="8"/>
            <rFont val="Tahoma"/>
            <family val="0"/>
          </rPr>
          <t>FB 15-26 - П</t>
        </r>
      </text>
    </comment>
    <comment ref="D235" authorId="2">
      <text>
        <r>
          <rPr>
            <b/>
            <sz val="8"/>
            <rFont val="Tahoma"/>
            <family val="0"/>
          </rPr>
          <t>на диске с SEL 1-13 - П</t>
        </r>
      </text>
    </comment>
    <comment ref="D94" authorId="2">
      <text>
        <r>
          <rPr>
            <b/>
            <sz val="8"/>
            <rFont val="Tahoma"/>
            <family val="0"/>
          </rPr>
          <t>ep. 27 на DVD с GitS-I - П</t>
        </r>
      </text>
    </comment>
    <comment ref="H39" authorId="2">
      <text>
        <r>
          <rPr>
            <b/>
            <sz val="8"/>
            <rFont val="Tahoma"/>
            <family val="0"/>
          </rPr>
          <t>rus 1,2</t>
        </r>
      </text>
    </comment>
    <comment ref="D122" authorId="2">
      <text>
        <r>
          <rPr>
            <b/>
            <sz val="8"/>
            <rFont val="Tahoma"/>
            <family val="0"/>
          </rPr>
          <t>ep. 25,26 на DVD с NGE 27,28 - K21</t>
        </r>
      </text>
    </comment>
    <comment ref="D100" authorId="2">
      <text>
        <r>
          <rPr>
            <b/>
            <sz val="8"/>
            <rFont val="Tahoma"/>
            <family val="0"/>
          </rPr>
          <t>на диске с Hellsing 12,13 - K11</t>
        </r>
      </text>
    </comment>
    <comment ref="F29" authorId="4">
      <text>
        <r>
          <rPr>
            <b/>
            <sz val="8"/>
            <rFont val="Tahoma"/>
            <family val="0"/>
          </rPr>
          <t>rus
jap</t>
        </r>
      </text>
    </comment>
    <comment ref="F47" authorId="4">
      <text>
        <r>
          <rPr>
            <b/>
            <sz val="8"/>
            <rFont val="Tahoma"/>
            <family val="0"/>
          </rPr>
          <t>rus
jap</t>
        </r>
      </text>
    </comment>
    <comment ref="F110" authorId="4">
      <text>
        <r>
          <rPr>
            <b/>
            <sz val="8"/>
            <rFont val="Tahoma"/>
            <family val="0"/>
          </rPr>
          <t>rus
jap</t>
        </r>
      </text>
    </comment>
    <comment ref="F117" authorId="4">
      <text>
        <r>
          <rPr>
            <b/>
            <sz val="8"/>
            <rFont val="Tahoma"/>
            <family val="0"/>
          </rPr>
          <t>rus
jap</t>
        </r>
      </text>
    </comment>
    <comment ref="F157" authorId="4">
      <text>
        <r>
          <rPr>
            <b/>
            <sz val="8"/>
            <rFont val="Tahoma"/>
            <family val="0"/>
          </rPr>
          <t>rus
jap</t>
        </r>
      </text>
    </comment>
    <comment ref="F187" authorId="4">
      <text>
        <r>
          <rPr>
            <b/>
            <sz val="8"/>
            <rFont val="Tahoma"/>
            <family val="0"/>
          </rPr>
          <t>rus
jap</t>
        </r>
      </text>
    </comment>
    <comment ref="F231" authorId="4">
      <text>
        <r>
          <rPr>
            <b/>
            <sz val="8"/>
            <rFont val="Tahoma"/>
            <family val="0"/>
          </rPr>
          <t>rus
jap</t>
        </r>
      </text>
    </comment>
    <comment ref="F236" authorId="4">
      <text>
        <r>
          <rPr>
            <b/>
            <sz val="8"/>
            <rFont val="Tahoma"/>
            <family val="0"/>
          </rPr>
          <t>rus
jap</t>
        </r>
      </text>
    </comment>
    <comment ref="F237" authorId="4">
      <text>
        <r>
          <rPr>
            <b/>
            <sz val="8"/>
            <rFont val="Tahoma"/>
            <family val="0"/>
          </rPr>
          <t>rus
jap</t>
        </r>
      </text>
    </comment>
    <comment ref="F238" authorId="4">
      <text>
        <r>
          <rPr>
            <b/>
            <sz val="8"/>
            <rFont val="Tahoma"/>
            <family val="0"/>
          </rPr>
          <t>rus
jap</t>
        </r>
      </text>
    </comment>
    <comment ref="F239" authorId="4">
      <text>
        <r>
          <rPr>
            <b/>
            <sz val="8"/>
            <rFont val="Tahoma"/>
            <family val="0"/>
          </rPr>
          <t>rus
jap</t>
        </r>
      </text>
    </comment>
    <comment ref="F249" authorId="4">
      <text>
        <r>
          <rPr>
            <b/>
            <sz val="8"/>
            <rFont val="Tahoma"/>
            <family val="0"/>
          </rPr>
          <t>rus
jap</t>
        </r>
      </text>
    </comment>
    <comment ref="F277" authorId="4">
      <text>
        <r>
          <rPr>
            <b/>
            <sz val="8"/>
            <rFont val="Tahoma"/>
            <family val="0"/>
          </rPr>
          <t>rus
jap</t>
        </r>
      </text>
    </comment>
    <comment ref="F287" authorId="4">
      <text>
        <r>
          <rPr>
            <b/>
            <sz val="8"/>
            <rFont val="Tahoma"/>
            <family val="0"/>
          </rPr>
          <t>rus
jap</t>
        </r>
      </text>
    </comment>
    <comment ref="F162" authorId="4">
      <text>
        <r>
          <rPr>
            <b/>
            <sz val="8"/>
            <rFont val="Tahoma"/>
            <family val="0"/>
          </rPr>
          <t>rus
jap</t>
        </r>
      </text>
    </comment>
    <comment ref="F167" authorId="4">
      <text>
        <r>
          <rPr>
            <b/>
            <sz val="8"/>
            <rFont val="Tahoma"/>
            <family val="0"/>
          </rPr>
          <t>rus
jap</t>
        </r>
      </text>
    </comment>
    <comment ref="D106" authorId="2">
      <text>
        <r>
          <rPr>
            <b/>
            <sz val="8"/>
            <rFont val="Tahoma"/>
            <family val="0"/>
          </rPr>
          <t>H - с Anime Fiction 1</t>
        </r>
      </text>
    </comment>
    <comment ref="F216" authorId="2">
      <text>
        <r>
          <rPr>
            <b/>
            <sz val="8"/>
            <rFont val="Tahoma"/>
            <family val="0"/>
          </rPr>
          <t>48000 Гц, Моно, 64 Кбит/сек ТНТ</t>
        </r>
      </text>
    </comment>
    <comment ref="F208" authorId="2">
      <text>
        <r>
          <rPr>
            <b/>
            <sz val="8"/>
            <rFont val="Tahoma"/>
            <family val="0"/>
          </rPr>
          <t>44100 Гц, Моно, 177 Кбит/сек ТНТ</t>
        </r>
      </text>
    </comment>
    <comment ref="F214" authorId="2">
      <text>
        <r>
          <rPr>
            <b/>
            <sz val="8"/>
            <rFont val="Tahoma"/>
            <family val="0"/>
          </rPr>
          <t>44100 Гц, Моно, 63 Кбит/сек ТНТ</t>
        </r>
      </text>
    </comment>
    <comment ref="F107" authorId="4">
      <text>
        <r>
          <rPr>
            <b/>
            <sz val="8"/>
            <rFont val="Tahoma"/>
            <family val="0"/>
          </rPr>
          <t>rus
jap</t>
        </r>
      </text>
    </comment>
    <comment ref="D258" authorId="2">
      <text>
        <r>
          <rPr>
            <b/>
            <sz val="8"/>
            <rFont val="Tahoma"/>
            <family val="0"/>
          </rPr>
          <t>ep. 1-20 П
ep. 21-23 K13
ep. 24-26 K13</t>
        </r>
      </text>
    </comment>
    <comment ref="F148" authorId="4">
      <text>
        <r>
          <rPr>
            <b/>
            <sz val="8"/>
            <rFont val="Tahoma"/>
            <family val="0"/>
          </rPr>
          <t>rus
jap</t>
        </r>
      </text>
    </comment>
    <comment ref="D24" authorId="2">
      <text>
        <r>
          <rPr>
            <b/>
            <sz val="8"/>
            <rFont val="Tahoma"/>
            <family val="0"/>
          </rPr>
          <t>1 битая</t>
        </r>
      </text>
    </comment>
    <comment ref="E133" authorId="5">
      <text>
        <r>
          <rPr>
            <b/>
            <sz val="8"/>
            <rFont val="Tahoma"/>
            <family val="0"/>
          </rPr>
          <t>640x360
640x480
704x396</t>
        </r>
      </text>
    </comment>
    <comment ref="F198" authorId="4">
      <text>
        <r>
          <rPr>
            <b/>
            <sz val="8"/>
            <rFont val="Tahoma"/>
            <family val="0"/>
          </rPr>
          <t>eng
jap</t>
        </r>
      </text>
    </comment>
    <comment ref="H7" authorId="5">
      <text>
        <r>
          <rPr>
            <b/>
            <sz val="8"/>
            <rFont val="Tahoma"/>
            <family val="0"/>
          </rPr>
          <t>rus 1-10</t>
        </r>
      </text>
    </comment>
    <comment ref="D50" authorId="5">
      <text>
        <r>
          <rPr>
            <b/>
            <sz val="8"/>
            <rFont val="Tahoma"/>
            <family val="0"/>
          </rPr>
          <t>1-20 K17DVD05
21-26 K17DVD06
21-26 K17DVD15</t>
        </r>
      </text>
    </comment>
    <comment ref="H50" authorId="4">
      <text>
        <r>
          <rPr>
            <b/>
            <sz val="8"/>
            <rFont val="Tahoma"/>
            <family val="0"/>
          </rPr>
          <t>rus
eng</t>
        </r>
      </text>
    </comment>
    <comment ref="E50" authorId="5">
      <text>
        <r>
          <rPr>
            <b/>
            <sz val="8"/>
            <rFont val="Tahoma"/>
            <family val="0"/>
          </rPr>
          <t>1-20 608x448
21-26 640x480
21-26 576x432</t>
        </r>
      </text>
    </comment>
    <comment ref="D18" authorId="5">
      <text>
        <r>
          <rPr>
            <b/>
            <sz val="8"/>
            <rFont val="Tahoma"/>
            <family val="0"/>
          </rPr>
          <t>ep. 23 - Tenchi Forever cd1 - K25
П</t>
        </r>
      </text>
    </comment>
    <comment ref="J251" authorId="5">
      <text>
        <r>
          <rPr>
            <b/>
            <sz val="8"/>
            <rFont val="Tahoma"/>
            <family val="0"/>
          </rPr>
          <t>П - Tenchi Movies
K13</t>
        </r>
      </text>
    </comment>
    <comment ref="D121" authorId="5">
      <text>
        <r>
          <rPr>
            <b/>
            <sz val="8"/>
            <rFont val="Tahoma"/>
            <family val="0"/>
          </rPr>
          <t>ep. 1,7 с Hack Dusk 11,12 - K09
ep. 9,10,12 с Last Exile 5 - K10
ep. 13 с Last Exile 1,2,6 - K10</t>
        </r>
      </text>
    </comment>
    <comment ref="D132" authorId="5">
      <text>
        <r>
          <rPr>
            <b/>
            <sz val="8"/>
            <rFont val="Tahoma"/>
            <family val="0"/>
          </rPr>
          <t>ep. 5 с Kanon 9,10,12 - K09
ep. 25,26 с NnT,HnT 1,2 - K10</t>
        </r>
      </text>
    </comment>
    <comment ref="B170" authorId="5">
      <text>
        <r>
          <rPr>
            <b/>
            <sz val="8"/>
            <rFont val="Tahoma"/>
            <family val="0"/>
          </rPr>
          <t>sub IYmanga</t>
        </r>
      </text>
    </comment>
    <comment ref="K247" authorId="5">
      <text>
        <r>
          <rPr>
            <b/>
            <sz val="8"/>
            <rFont val="Tahoma"/>
            <family val="0"/>
          </rPr>
          <t>Tenchi Movies - П
orig 2 cd - K25</t>
        </r>
      </text>
    </comment>
    <comment ref="D276" authorId="6">
      <text>
        <r>
          <rPr>
            <b/>
            <sz val="8"/>
            <rFont val="Tahoma"/>
            <family val="0"/>
          </rPr>
          <t>ep. 25, 26 с SMJ 25 - K06</t>
        </r>
      </text>
    </comment>
    <comment ref="D260" authorId="6">
      <text>
        <r>
          <rPr>
            <b/>
            <sz val="8"/>
            <rFont val="Tahoma"/>
            <family val="0"/>
          </rPr>
          <t>ep. 10-12 с NGEd - П</t>
        </r>
      </text>
    </comment>
    <comment ref="F241" authorId="6">
      <text>
        <r>
          <rPr>
            <b/>
            <sz val="8"/>
            <rFont val="Tahoma"/>
            <family val="0"/>
          </rPr>
          <t>rus
jap</t>
        </r>
      </text>
    </comment>
    <comment ref="D200" authorId="6">
      <text>
        <r>
          <rPr>
            <b/>
            <sz val="8"/>
            <rFont val="Tahoma"/>
            <family val="0"/>
          </rPr>
          <t>ep. 25, 26 с NGEd - П</t>
        </r>
      </text>
    </comment>
    <comment ref="D112" authorId="6">
      <text>
        <r>
          <rPr>
            <b/>
            <sz val="8"/>
            <rFont val="Tahoma"/>
            <family val="0"/>
          </rPr>
          <t>ep. 13 - K13DVD14</t>
        </r>
      </text>
    </comment>
    <comment ref="D7" authorId="6">
      <text>
        <r>
          <rPr>
            <b/>
            <sz val="8"/>
            <rFont val="Tahoma"/>
            <family val="0"/>
          </rPr>
          <t>ep. 1-8 K21DVD13
ep. 22,24 K22DVD03
ep. 25,26 K22DVD13</t>
        </r>
      </text>
    </comment>
    <comment ref="F146" authorId="4">
      <text>
        <r>
          <rPr>
            <b/>
            <sz val="8"/>
            <rFont val="Tahoma"/>
            <family val="0"/>
          </rPr>
          <t>rus
jap</t>
        </r>
      </text>
    </comment>
    <comment ref="B164" authorId="2">
      <text>
        <r>
          <rPr>
            <b/>
            <sz val="8"/>
            <rFont val="Tahoma"/>
            <family val="0"/>
          </rPr>
          <t>ep. 28 - 2003 Renewal EOE (True Heart for You)
K21 orig</t>
        </r>
      </text>
    </comment>
    <comment ref="B163" authorId="2">
      <text>
        <r>
          <rPr>
            <b/>
            <sz val="8"/>
            <rFont val="Tahoma"/>
            <family val="0"/>
          </rPr>
          <t>ep. 27 - 2003 Renewal EOE (Air)
K21 orig</t>
        </r>
      </text>
    </comment>
    <comment ref="L50" authorId="5">
      <text>
        <r>
          <rPr>
            <b/>
            <sz val="8"/>
            <rFont val="Tahoma"/>
            <family val="0"/>
          </rPr>
          <t>K17DVD06
K17DVD15</t>
        </r>
      </text>
    </comment>
    <comment ref="D70" authorId="6">
      <text>
        <r>
          <rPr>
            <b/>
            <sz val="8"/>
            <rFont val="Tahoma"/>
            <family val="0"/>
          </rPr>
          <t>ep. 26-52 K24</t>
        </r>
      </text>
    </comment>
    <comment ref="D237" authorId="6">
      <text>
        <r>
          <rPr>
            <b/>
            <sz val="8"/>
            <rFont val="Tahoma"/>
            <family val="0"/>
          </rPr>
          <t>01-08 П
09-26 K19</t>
        </r>
      </text>
    </comment>
  </commentList>
</comments>
</file>

<file path=xl/comments3.xml><?xml version="1.0" encoding="utf-8"?>
<comments xmlns="http://schemas.openxmlformats.org/spreadsheetml/2006/main">
  <authors>
    <author>Sempai</author>
    <author>Andrei</author>
  </authors>
  <commentList>
    <comment ref="F76" authorId="0">
      <text>
        <r>
          <rPr>
            <b/>
            <sz val="8"/>
            <rFont val="Tahoma"/>
            <family val="0"/>
          </rPr>
          <t>Tenchi U 2123 - К13
Chobits 0810 - K05</t>
        </r>
      </text>
    </comment>
    <comment ref="F103" authorId="0">
      <text>
        <r>
          <rPr>
            <b/>
            <sz val="8"/>
            <rFont val="Tahoma"/>
            <family val="0"/>
          </rPr>
          <t>АКfW#2 - K15
Clips - K14</t>
        </r>
      </text>
    </comment>
    <comment ref="G103" authorId="0">
      <text>
        <r>
          <rPr>
            <b/>
            <sz val="8"/>
            <rFont val="Tahoma"/>
            <family val="0"/>
          </rPr>
          <t>K14
K15</t>
        </r>
      </text>
    </comment>
    <comment ref="F38" authorId="0">
      <text>
        <r>
          <rPr>
            <b/>
            <sz val="8"/>
            <rFont val="Tahoma"/>
            <family val="0"/>
          </rPr>
          <t>Mahoromatic seasons DVD</t>
        </r>
      </text>
    </comment>
    <comment ref="B9" authorId="0">
      <text>
        <r>
          <rPr>
            <b/>
            <sz val="8"/>
            <rFont val="Tahoma"/>
            <family val="0"/>
          </rPr>
          <t>[akross_con_2004-1]_adruin_-_devil_inside
[akross_con_2004-1]_assassin_-_pain_of_loneliness
[akross_con_2004-1]_atlau_-_dum_spiro_spero
[akross_con_2004-1]_castle_mouse_-_glass_shards
[akross_con_2004-1]_ded_m0p03_-_abyss
[akross_con_2004-1]_ded_m0p03_-_awakening
[akross_con_2004-1]_Demando - Error 440 Heroes Not Found
[akross_con_2004-1]_fynjy_-_noise
[akross_con_2004-1]_kensuke_-_duel
[akross_con_2004-1]_konoko_-_light_mix
[akross_con_2004-1]_miaka-baka_- a_world_my_heart_reaches
[akross_con_2004-1]_neoray_-_requiem_of_stars
[akross_con_2004-1]_nettroop_-_way_of_dzudie
[akross_con_2004-1]_raziel_-_irreverse
[akross_con_2004-1]_sergeich_ayes_-_chanson_dona_mario
[akross_con_2004-1]_spawn_-_bloodmoon's_chronicles
[akross_con_2004-1]_tomodachidevanai_-_toasters_war
[akross_con_2004-1]_ukms[z]_-_tekken_roxx
[akross_con_2004-1]_wrecker_- through fire_together_with_you</t>
        </r>
      </text>
    </comment>
    <comment ref="F138" authorId="0">
      <text>
        <r>
          <rPr>
            <b/>
            <sz val="8"/>
            <rFont val="Tahoma"/>
            <family val="0"/>
          </rPr>
          <t>Noir 2426 - K06</t>
        </r>
      </text>
    </comment>
    <comment ref="G138" authorId="0">
      <text>
        <r>
          <rPr>
            <b/>
            <sz val="8"/>
            <rFont val="Tahoma"/>
            <family val="0"/>
          </rPr>
          <t>K06</t>
        </r>
      </text>
    </comment>
    <comment ref="G76" authorId="0">
      <text>
        <r>
          <rPr>
            <b/>
            <sz val="8"/>
            <rFont val="Tahoma"/>
            <family val="0"/>
          </rPr>
          <t>Ка05
К13</t>
        </r>
      </text>
    </comment>
    <comment ref="B128" authorId="1">
      <text>
        <r>
          <rPr>
            <b/>
            <sz val="8"/>
            <rFont val="Tahoma"/>
            <family val="0"/>
          </rPr>
          <t xml:space="preserve">Chisa Yokoyama &amp; The Teikoku Kagekidan - Mihata No Moto Ni </t>
        </r>
      </text>
    </comment>
    <comment ref="F63" authorId="1">
      <text>
        <r>
          <rPr>
            <b/>
            <sz val="8"/>
            <rFont val="Tahoma"/>
            <family val="0"/>
          </rPr>
          <t>K26DVD01</t>
        </r>
      </text>
    </comment>
  </commentList>
</comments>
</file>

<file path=xl/comments4.xml><?xml version="1.0" encoding="utf-8"?>
<comments xmlns="http://schemas.openxmlformats.org/spreadsheetml/2006/main">
  <authors>
    <author>Sempai</author>
    <author>Andrew</author>
  </authors>
  <commentList>
    <comment ref="E170" authorId="0">
      <text>
        <r>
          <rPr>
            <b/>
            <sz val="8"/>
            <rFont val="Tahoma"/>
            <family val="0"/>
          </rPr>
          <t>Ranmamanga
GSCmanga</t>
        </r>
      </text>
    </comment>
    <comment ref="B207" authorId="0">
      <text>
        <r>
          <rPr>
            <b/>
            <sz val="8"/>
            <rFont val="Tahoma"/>
            <family val="0"/>
          </rPr>
          <t xml:space="preserve">Sailor Moon Classic
Sailor Moon R
Sailor Moon S
Sailor Moon SuperS
Sailor Moon Sailor Stars
</t>
        </r>
      </text>
    </comment>
    <comment ref="E210" authorId="1">
      <text>
        <r>
          <rPr>
            <b/>
            <sz val="8"/>
            <rFont val="Tahoma"/>
            <family val="0"/>
          </rPr>
          <t>Seramyu 3 DVD - П
K17DVD07 - K17</t>
        </r>
      </text>
    </comment>
  </commentList>
</comments>
</file>

<file path=xl/comments5.xml><?xml version="1.0" encoding="utf-8"?>
<comments xmlns="http://schemas.openxmlformats.org/spreadsheetml/2006/main">
  <authors>
    <author>Andrew</author>
    <author>Sakura</author>
    <author>Andrei</author>
  </authors>
  <commentList>
    <comment ref="C44" authorId="0">
      <text>
        <r>
          <rPr>
            <b/>
            <sz val="8"/>
            <rFont val="Tahoma"/>
            <family val="0"/>
          </rPr>
          <t>*r
rus voice
rus subs</t>
        </r>
      </text>
    </comment>
    <comment ref="C41" authorId="0">
      <text>
        <r>
          <rPr>
            <b/>
            <sz val="8"/>
            <rFont val="Tahoma"/>
            <family val="0"/>
          </rPr>
          <t>*r</t>
        </r>
      </text>
    </comment>
    <comment ref="C46" authorId="0">
      <text>
        <r>
          <rPr>
            <b/>
            <sz val="8"/>
            <rFont val="Tahoma"/>
            <family val="0"/>
          </rPr>
          <t>rus voice</t>
        </r>
      </text>
    </comment>
    <comment ref="C43" authorId="0">
      <text>
        <r>
          <rPr>
            <b/>
            <sz val="8"/>
            <rFont val="Tahoma"/>
            <family val="0"/>
          </rPr>
          <t>*r</t>
        </r>
      </text>
    </comment>
    <comment ref="B30" authorId="1">
      <text>
        <r>
          <rPr>
            <b/>
            <sz val="8"/>
            <rFont val="Tahoma"/>
            <family val="0"/>
          </rPr>
          <t>01. I am...
02. opening Run
03. Naturally
04. NEVER EVER
05. A Song for XX
06. Free &amp; Easy
07. evolution
08. AUDIENCE
09. UNITE!
encore
10. independent
11. flower garden
12. Trauma
13. no more words
Special Unplued Version
14. M
15. Dearest
DVD bonus track
Daybreak
Who...</t>
        </r>
      </text>
    </comment>
    <comment ref="B31" authorId="2">
      <text>
        <r>
          <rPr>
            <b/>
            <sz val="8"/>
            <rFont val="Tahoma"/>
            <family val="0"/>
          </rPr>
          <t>концерт+клипы</t>
        </r>
      </text>
    </comment>
    <comment ref="B29" authorId="2">
      <text>
        <r>
          <rPr>
            <b/>
            <sz val="8"/>
            <rFont val="Tahoma"/>
            <family val="0"/>
          </rPr>
          <t>Третий Московский аниме-конвент
"Аниматрикс"
30.01.2005 ЦДП</t>
        </r>
      </text>
    </comment>
    <comment ref="B40" authorId="2">
      <text>
        <r>
          <rPr>
            <b/>
            <sz val="8"/>
            <rFont val="Tahoma"/>
            <family val="0"/>
          </rPr>
          <t>SailorMoon R
SailorMoon S
SailorMoon Super S
Ami-chan no Hatsukoi
MakeUp! Sailor Senshi
Bonus Disk</t>
        </r>
      </text>
    </comment>
  </commentList>
</comments>
</file>

<file path=xl/comments6.xml><?xml version="1.0" encoding="utf-8"?>
<comments xmlns="http://schemas.openxmlformats.org/spreadsheetml/2006/main">
  <authors>
    <author>Anna</author>
    <author>Neo</author>
    <author>Andrew</author>
    <author>Andrei</author>
  </authors>
  <commentList>
    <comment ref="B51" authorId="0">
      <text>
        <r>
          <rPr>
            <b/>
            <sz val="8"/>
            <rFont val="Tahoma"/>
            <family val="0"/>
          </rPr>
          <t>Original
Road of Rome
Secret Weapons of WWII</t>
        </r>
      </text>
    </comment>
    <comment ref="B138" authorId="0">
      <text>
        <r>
          <rPr>
            <b/>
            <sz val="8"/>
            <rFont val="Tahoma"/>
            <family val="0"/>
          </rPr>
          <t>Allied Assault
Breakthrough</t>
        </r>
      </text>
    </comment>
    <comment ref="B90" authorId="0">
      <text>
        <r>
          <rPr>
            <b/>
            <sz val="8"/>
            <rFont val="Tahoma"/>
            <family val="0"/>
          </rPr>
          <t>v1.08</t>
        </r>
      </text>
    </comment>
    <comment ref="B114" authorId="0">
      <text>
        <r>
          <rPr>
            <b/>
            <sz val="8"/>
            <rFont val="Tahoma"/>
            <family val="0"/>
          </rPr>
          <t>Original
Opposing Force</t>
        </r>
      </text>
    </comment>
    <comment ref="B228" authorId="0">
      <text>
        <r>
          <rPr>
            <b/>
            <sz val="8"/>
            <rFont val="Tahoma"/>
            <family val="0"/>
          </rPr>
          <t>1996-1997, "Наши Игры"</t>
        </r>
      </text>
    </comment>
    <comment ref="B181" authorId="0">
      <text>
        <r>
          <rPr>
            <b/>
            <sz val="8"/>
            <rFont val="Tahoma"/>
            <family val="0"/>
          </rPr>
          <t>v2.2</t>
        </r>
      </text>
    </comment>
    <comment ref="B31" authorId="0">
      <text>
        <r>
          <rPr>
            <b/>
            <sz val="8"/>
            <rFont val="Tahoma"/>
            <family val="0"/>
          </rPr>
          <t>Ярость: Восстание на Кронусе</t>
        </r>
      </text>
    </comment>
    <comment ref="B144" authorId="0">
      <text>
        <r>
          <rPr>
            <b/>
            <sz val="8"/>
            <rFont val="Tahoma"/>
            <family val="0"/>
          </rPr>
          <t>Cold War Crisis
Red Hammer</t>
        </r>
      </text>
    </comment>
    <comment ref="B158" authorId="0">
      <text>
        <r>
          <rPr>
            <b/>
            <sz val="8"/>
            <rFont val="Tahoma"/>
            <family val="0"/>
          </rPr>
          <t>+Upgrade</t>
        </r>
      </text>
    </comment>
    <comment ref="B44" authorId="0">
      <text>
        <r>
          <rPr>
            <b/>
            <sz val="8"/>
            <rFont val="Tahoma"/>
            <family val="0"/>
          </rPr>
          <t>The Age of Kings + The Conquerors</t>
        </r>
      </text>
    </comment>
    <comment ref="B146" authorId="1">
      <text>
        <r>
          <rPr>
            <b/>
            <sz val="8"/>
            <rFont val="Tahoma"/>
            <family val="0"/>
          </rPr>
          <t>В тылу врага</t>
        </r>
      </text>
    </comment>
    <comment ref="B221" authorId="2">
      <text>
        <r>
          <rPr>
            <b/>
            <sz val="8"/>
            <rFont val="Tahoma"/>
            <family val="0"/>
          </rPr>
          <t>Game01 - K17</t>
        </r>
      </text>
    </comment>
    <comment ref="B225" authorId="2">
      <text>
        <r>
          <rPr>
            <b/>
            <sz val="8"/>
            <rFont val="Tahoma"/>
            <family val="0"/>
          </rPr>
          <t>Game02 - K17</t>
        </r>
      </text>
    </comment>
    <comment ref="B222" authorId="2">
      <text>
        <r>
          <rPr>
            <b/>
            <sz val="8"/>
            <rFont val="Tahoma"/>
            <family val="0"/>
          </rPr>
          <t>Game02 - K17</t>
        </r>
      </text>
    </comment>
    <comment ref="B219" authorId="2">
      <text>
        <r>
          <rPr>
            <b/>
            <sz val="8"/>
            <rFont val="Tahoma"/>
            <family val="0"/>
          </rPr>
          <t>Game02 - K17</t>
        </r>
      </text>
    </comment>
    <comment ref="B216" authorId="2">
      <text>
        <r>
          <rPr>
            <b/>
            <sz val="8"/>
            <rFont val="Tahoma"/>
            <family val="0"/>
          </rPr>
          <t>Game02 - K17</t>
        </r>
      </text>
    </comment>
    <comment ref="B214" authorId="2">
      <text>
        <r>
          <rPr>
            <b/>
            <sz val="8"/>
            <rFont val="Tahoma"/>
            <family val="0"/>
          </rPr>
          <t>Game02 - K17</t>
        </r>
      </text>
    </comment>
    <comment ref="B210" authorId="2">
      <text>
        <r>
          <rPr>
            <b/>
            <sz val="8"/>
            <rFont val="Tahoma"/>
            <family val="0"/>
          </rPr>
          <t>Game02 - K17</t>
        </r>
      </text>
    </comment>
    <comment ref="B201" authorId="2">
      <text>
        <r>
          <rPr>
            <b/>
            <sz val="8"/>
            <rFont val="Tahoma"/>
            <family val="0"/>
          </rPr>
          <t>Game04 - K17</t>
        </r>
      </text>
    </comment>
    <comment ref="B202" authorId="2">
      <text>
        <r>
          <rPr>
            <b/>
            <sz val="8"/>
            <rFont val="Tahoma"/>
            <family val="0"/>
          </rPr>
          <t>Game04 - K17</t>
        </r>
      </text>
    </comment>
    <comment ref="B217" authorId="2">
      <text>
        <r>
          <rPr>
            <b/>
            <sz val="8"/>
            <rFont val="Tahoma"/>
            <family val="0"/>
          </rPr>
          <t>Game04 - K17</t>
        </r>
      </text>
    </comment>
    <comment ref="B218" authorId="2">
      <text>
        <r>
          <rPr>
            <b/>
            <sz val="8"/>
            <rFont val="Tahoma"/>
            <family val="0"/>
          </rPr>
          <t>Game04 - K17</t>
        </r>
      </text>
    </comment>
    <comment ref="B227" authorId="2">
      <text>
        <r>
          <rPr>
            <b/>
            <sz val="8"/>
            <rFont val="Tahoma"/>
            <family val="0"/>
          </rPr>
          <t>Game04 - K17</t>
        </r>
      </text>
    </comment>
    <comment ref="B229" authorId="2">
      <text>
        <r>
          <rPr>
            <b/>
            <sz val="8"/>
            <rFont val="Tahoma"/>
            <family val="0"/>
          </rPr>
          <t>Game04 - K17</t>
        </r>
      </text>
    </comment>
    <comment ref="B174" authorId="2">
      <text>
        <r>
          <rPr>
            <b/>
            <sz val="8"/>
            <rFont val="Tahoma"/>
            <family val="0"/>
          </rPr>
          <t>Dark Forces
Force Commander
Galactic Battlegrounds
Galactic Battlegrounds - Clone Campaigns
Jedi Knight - Dark Forces II
Jedi Knight - Jedi Academy
Jedi Knight - Mysteries of the Sith
Jedi Knight 2 - Jedi Outcast
Knights of the Old Republic
Phantom Menace
Racer
Rogue Sqadron
Shadow of the Empire
Starfighter</t>
        </r>
      </text>
    </comment>
    <comment ref="B5" authorId="3">
      <text>
        <r>
          <rPr>
            <b/>
            <sz val="8"/>
            <rFont val="Tahoma"/>
            <family val="0"/>
          </rPr>
          <t>3D hentai game</t>
        </r>
      </text>
    </comment>
    <comment ref="B165" authorId="3">
      <text>
        <r>
          <rPr>
            <b/>
            <sz val="8"/>
            <rFont val="Tahoma"/>
            <family val="0"/>
          </rPr>
          <t>3D hentai game</t>
        </r>
      </text>
    </comment>
    <comment ref="B8" authorId="3">
      <text>
        <r>
          <rPr>
            <b/>
            <sz val="8"/>
            <rFont val="Tahoma"/>
            <family val="0"/>
          </rPr>
          <t>hentai</t>
        </r>
      </text>
    </comment>
    <comment ref="B28" authorId="3">
      <text>
        <r>
          <rPr>
            <b/>
            <sz val="8"/>
            <rFont val="Tahoma"/>
            <family val="0"/>
          </rPr>
          <t>hentai</t>
        </r>
      </text>
    </comment>
    <comment ref="D162" authorId="3">
      <text>
        <r>
          <rPr>
            <b/>
            <sz val="8"/>
            <rFont val="Tahoma"/>
            <family val="0"/>
          </rPr>
          <t>K13DVD16</t>
        </r>
      </text>
    </comment>
    <comment ref="B20" authorId="3">
      <text>
        <r>
          <rPr>
            <b/>
            <sz val="8"/>
            <rFont val="Tahoma"/>
            <family val="0"/>
          </rPr>
          <t>бонусы K27DVD02</t>
        </r>
      </text>
    </comment>
  </commentList>
</comments>
</file>

<file path=xl/comments7.xml><?xml version="1.0" encoding="utf-8"?>
<comments xmlns="http://schemas.openxmlformats.org/spreadsheetml/2006/main">
  <authors>
    <author>Neo</author>
    <author>Sempai</author>
  </authors>
  <commentList>
    <comment ref="B32" authorId="0">
      <text>
        <r>
          <rPr>
            <b/>
            <sz val="8"/>
            <rFont val="Tahoma"/>
            <family val="0"/>
          </rPr>
          <t>censored</t>
        </r>
      </text>
    </comment>
    <comment ref="B16" authorId="0">
      <text>
        <r>
          <rPr>
            <b/>
            <sz val="8"/>
            <rFont val="Tahoma"/>
            <family val="0"/>
          </rPr>
          <t>censored</t>
        </r>
      </text>
    </comment>
    <comment ref="H31" authorId="1">
      <text>
        <r>
          <rPr>
            <b/>
            <sz val="8"/>
            <rFont val="Tahoma"/>
            <family val="0"/>
          </rPr>
          <t>306
290</t>
        </r>
      </text>
    </comment>
    <comment ref="H33" authorId="1">
      <text>
        <r>
          <rPr>
            <b/>
            <sz val="8"/>
            <rFont val="Tahoma"/>
            <family val="0"/>
          </rPr>
          <t>300
338</t>
        </r>
      </text>
    </comment>
    <comment ref="G29" authorId="1">
      <text>
        <r>
          <rPr>
            <b/>
            <sz val="8"/>
            <rFont val="Tahoma"/>
            <family val="0"/>
          </rPr>
          <t>1,2 - rus</t>
        </r>
      </text>
    </comment>
    <comment ref="H24" authorId="1">
      <text>
        <r>
          <rPr>
            <b/>
            <sz val="8"/>
            <rFont val="Tahoma"/>
            <family val="0"/>
          </rPr>
          <t>669
654</t>
        </r>
      </text>
    </comment>
  </commentList>
</comments>
</file>

<file path=xl/comments8.xml><?xml version="1.0" encoding="utf-8"?>
<comments xmlns="http://schemas.openxmlformats.org/spreadsheetml/2006/main">
  <authors>
    <author>Anna</author>
    <author>Andrew</author>
    <author>Kimura</author>
    <author>Sempai</author>
    <author>Andrei</author>
  </authors>
  <commentList>
    <comment ref="B165" authorId="0">
      <text>
        <r>
          <rPr>
            <b/>
            <sz val="8"/>
            <rFont val="Tahoma"/>
            <family val="0"/>
          </rPr>
          <t>(The Fifth Avenue)</t>
        </r>
      </text>
    </comment>
    <comment ref="B272" authorId="0">
      <text>
        <r>
          <rPr>
            <b/>
            <sz val="8"/>
            <rFont val="Tahoma"/>
            <family val="0"/>
          </rPr>
          <t>Hisakawa Aya Character Song Collection (1989-1998)</t>
        </r>
      </text>
    </comment>
    <comment ref="C272" authorId="0">
      <text>
        <r>
          <rPr>
            <b/>
            <sz val="8"/>
            <rFont val="Tahoma"/>
            <family val="0"/>
          </rPr>
          <t>3 CDs</t>
        </r>
      </text>
    </comment>
    <comment ref="B441" authorId="0">
      <text>
        <r>
          <rPr>
            <b/>
            <sz val="8"/>
            <rFont val="Tahoma"/>
            <family val="0"/>
          </rPr>
          <t>[Slayers NEXT Sound Bible II]</t>
        </r>
      </text>
    </comment>
    <comment ref="C430" authorId="0">
      <text>
        <r>
          <rPr>
            <b/>
            <sz val="8"/>
            <rFont val="Tahoma"/>
            <family val="0"/>
          </rPr>
          <t>2 CDs</t>
        </r>
      </text>
    </comment>
    <comment ref="C448" authorId="0">
      <text>
        <r>
          <rPr>
            <b/>
            <sz val="8"/>
            <rFont val="Tahoma"/>
            <family val="0"/>
          </rPr>
          <t>2 CDs</t>
        </r>
      </text>
    </comment>
    <comment ref="B225" authorId="0">
      <text>
        <r>
          <rPr>
            <b/>
            <sz val="8"/>
            <rFont val="Tahoma"/>
            <family val="0"/>
          </rPr>
          <t>with Masami Okui [Slayers]</t>
        </r>
      </text>
    </comment>
    <comment ref="B226" authorId="0">
      <text>
        <r>
          <rPr>
            <b/>
            <sz val="8"/>
            <rFont val="Tahoma"/>
            <family val="0"/>
          </rPr>
          <t xml:space="preserve"> Slayers EXCELLENT</t>
        </r>
      </text>
    </comment>
    <comment ref="B227" authorId="0">
      <text>
        <r>
          <rPr>
            <b/>
            <sz val="8"/>
            <rFont val="Tahoma"/>
            <family val="0"/>
          </rPr>
          <t>with Masami Okui [Slayers NEXT]</t>
        </r>
      </text>
    </comment>
    <comment ref="B228" authorId="0">
      <text>
        <r>
          <rPr>
            <b/>
            <sz val="8"/>
            <rFont val="Tahoma"/>
            <family val="0"/>
          </rPr>
          <t>Slayers Special</t>
        </r>
      </text>
    </comment>
    <comment ref="B229" authorId="0">
      <text>
        <r>
          <rPr>
            <b/>
            <sz val="8"/>
            <rFont val="Tahoma"/>
            <family val="0"/>
          </rPr>
          <t xml:space="preserve"> Slayers TRY</t>
        </r>
      </text>
    </comment>
    <comment ref="B231" authorId="0">
      <text>
        <r>
          <rPr>
            <b/>
            <sz val="8"/>
            <rFont val="Tahoma"/>
            <family val="0"/>
          </rPr>
          <t>Slayers GORGEOUS</t>
        </r>
      </text>
    </comment>
    <comment ref="B230" authorId="0">
      <text>
        <r>
          <rPr>
            <b/>
            <sz val="8"/>
            <rFont val="Tahoma"/>
            <family val="0"/>
          </rPr>
          <t>Slayers GREAT</t>
        </r>
      </text>
    </comment>
    <comment ref="B232" authorId="0">
      <text>
        <r>
          <rPr>
            <b/>
            <sz val="8"/>
            <rFont val="Tahoma"/>
            <family val="0"/>
          </rPr>
          <t>bannobunka nekomusume DASH</t>
        </r>
      </text>
    </comment>
    <comment ref="B233" authorId="0">
      <text>
        <r>
          <rPr>
            <b/>
            <sz val="8"/>
            <rFont val="Tahoma"/>
            <family val="0"/>
          </rPr>
          <t>Muteki Ou Tri-Zenon</t>
        </r>
      </text>
    </comment>
    <comment ref="B682" authorId="1">
      <text>
        <r>
          <rPr>
            <b/>
            <sz val="8"/>
            <rFont val="Tahoma"/>
            <family val="0"/>
          </rPr>
          <t>CD#1
CD#2
CD#3</t>
        </r>
      </text>
    </comment>
    <comment ref="B173" authorId="2">
      <text>
        <r>
          <rPr>
            <b/>
            <sz val="8"/>
            <rFont val="Tahoma"/>
            <family val="0"/>
          </rPr>
          <t>Eyes on Me
The Fruit of Acasia
Eyes on Me (Inst)</t>
        </r>
      </text>
    </comment>
    <comment ref="C111" authorId="2">
      <text>
        <r>
          <rPr>
            <b/>
            <sz val="8"/>
            <rFont val="Tahoma"/>
            <family val="0"/>
          </rPr>
          <t>10 треков</t>
        </r>
      </text>
    </comment>
    <comment ref="B111" authorId="2">
      <text>
        <r>
          <rPr>
            <b/>
            <sz val="8"/>
            <rFont val="Tahoma"/>
            <family val="0"/>
          </rPr>
          <t>Старые добрые китайские песни
1. DLJ08HowWouldYouExplain (3:24)
2. DenLJ10AsGentleABreeze (4:03)
3. DenLJ11SmallWish (2:51)
4. DenLJ12FragranceNight (3:05)
5. DenLJ13CloudRiver (2:43)
6. DenLJ14CloudAndDream (2:48)
7. DLJ01DreamHim (2:56)
8. DLJ02SmallTownStory (2:31)
9. DLJ03MoonRepresentsMyHeart (3:28)
10. DLJ04YourSweetSmiles (3:31)
11. DLJ05OnOtherSideOfWater (3:39)
12. DLJ07WhenWillYouBeBack (2:56)</t>
        </r>
      </text>
    </comment>
    <comment ref="C178" authorId="2">
      <text>
        <r>
          <rPr>
            <b/>
            <sz val="8"/>
            <rFont val="Tahoma"/>
            <family val="0"/>
          </rPr>
          <t>10 треков</t>
        </r>
      </text>
    </comment>
    <comment ref="B178" authorId="2">
      <text>
        <r>
          <rPr>
            <b/>
            <sz val="8"/>
            <rFont val="Tahoma"/>
            <family val="0"/>
          </rPr>
          <t xml:space="preserve">Старые добрые китайские песни
1. YN10.South of Clouds (4:29)
2. YN01.There Is a Beautiful Place (5:20)
3. YN02.Please Stay Friends from Remote Lands (3:28)
4. YN03.By the Butterfly Spring (4:52)
5. YN04.Broidered with Gold and Silver Threads (3:50)
6. YN05.Horse Bell Jingles Jade Bird Sings (2:41)
7. YN06.Small River Is Running (2:57)
8. YN07.When Michelia Alba Is Blooming (3:49)
9. YN08.Marriage Vows (3:58)
10. YN09.Water of Long Lake (3:10)
</t>
        </r>
      </text>
    </comment>
    <comment ref="C616" authorId="2">
      <text>
        <r>
          <rPr>
            <b/>
            <sz val="8"/>
            <rFont val="Tahoma"/>
            <family val="0"/>
          </rPr>
          <t>36 треков</t>
        </r>
      </text>
    </comment>
    <comment ref="B616" authorId="2">
      <text>
        <r>
          <rPr>
            <b/>
            <sz val="8"/>
            <rFont val="Tahoma"/>
            <family val="0"/>
          </rPr>
          <t>Старые добрые китайские песни
1. G14BigRoadSong (3:15)
2. G01GuiFlowerOfAugest (1:07)
3. G02FourSeasonSong (2:32)
4. G03SongOfRepairOldFishNet (2:18)
5. G04HomeTownOffGreatWall (2:43)
6. G06FlowerBoomingEvery (4:40)
7. G07SkyOfLiberationZone (0:55)
8. G08SongOfNanNiWan (2:20)
9. G09SongOfBigCutter (0:50)
10. G10SongOfFightJapanese (1:18)
11. G11AngerOfYellowRiver (2:53)
12. G12DepressedYellowRiver (4:53)
13. G13SkysEdgeAndSeasCorner (2:19)
14. REV01RedStarGuideMeToFight (3:32)
15. REV02LongLiveChairmanMao (1:41)
16. REV03OilWorkersSong (3:44)
17. REV04OnBeijingsGoldenMountain (1:46)
18. REV05BeijingHasAGoldenSun (1:18)
19. REV06ILoveBeijingTianAnMen (1:18)
20. REV07RiverLiuyang (1:16)
21. REV08ShiningRedStar (1:12)
22. REV09SingASongToParty (1:34)
23. REV10TrainToShaoShan (2:00)
24. REV11WelcomeFriends (0:56)
25. REV12LittleSistersOnMeadow (1:01)
26. REV13EastIsRed (2:58)
27. REV14LightsOfRisingSun (1:18)
28. REV15OnBeijingsGoldenMountain (3:45)
29. REV16BeijingHasAGoldenSun (1:25)
30. REV17SongOfWusulisShip (2:11)
31. REV18RedSunShinesOverBorderArea (1:58)
32. REV19SunAlwaysOverPrairie (2:50)
33. REV20NeverForgetKindMao (3:39)
34. REV21StarAndMoonTogether (2:01)
35. REV22SingForRedSun (6:34)
36. REV23ZhuangJinForMao (1:06)</t>
        </r>
      </text>
    </comment>
    <comment ref="C646" authorId="2">
      <text>
        <r>
          <rPr>
            <b/>
            <sz val="8"/>
            <rFont val="Tahoma"/>
            <family val="0"/>
          </rPr>
          <t>11 треков</t>
        </r>
      </text>
    </comment>
    <comment ref="B646" authorId="2">
      <text>
        <r>
          <rPr>
            <b/>
            <sz val="8"/>
            <rFont val="Tahoma"/>
            <family val="0"/>
          </rPr>
          <t xml:space="preserve">Советские песни на китайском языке!!!
1. SU11.The International (3:58)
2. SU01.Moscow Night (3:26)
3. SU02.Candle Light (4:27)
4. SU03.Katyusha (2:49)
5. SU04.Youth League (2:24)
6. SU05.Hawthorn (6:58)
7. SU06.Small Path (3:50)
8. SU07.Red Berry in Bloom (2:55)
9. SU08.Textile Girl (3:14)
10. SU09.Moscow Beijing (2:42)
11. SU10.Soviet National Anthem (3:26)
</t>
        </r>
      </text>
    </comment>
    <comment ref="C673" authorId="2">
      <text>
        <r>
          <rPr>
            <b/>
            <sz val="8"/>
            <rFont val="Tahoma"/>
            <family val="0"/>
          </rPr>
          <t>16 треков</t>
        </r>
      </text>
    </comment>
    <comment ref="B673" authorId="2">
      <text>
        <r>
          <rPr>
            <b/>
            <sz val="8"/>
            <rFont val="Tahoma"/>
            <family val="0"/>
          </rPr>
          <t xml:space="preserve">Китайская традиционная музыка
1. TD16.Fishing Boats at Dusk (3:34)
2. TD01.An Autumnal Feeling of Desolation (5:08)
3. TD02.GuSu Ballad (4:27)
4. TD03.Imperial Palace Autumn Moon (7:58)
5. TD04.Moon Is High (12:13)
6. TD05.Moon Over XunYang River (11:15)
7. TD06.Autumn Moon on Lake (6:00)
8. TD07.Moonlit Night on Spring River (9:19)
9. TD08.Second Fountain Reflecting Moon (6:17)
10. TD09.White Snow in Sunny Spring (3:19)
11. TD10.Stepping Up (2:16)
12. TD11.Colorful Clouds Chasing Moon (4:32)
13. TD12.Adios at YangGuan Pass (5:03)
14. TD13.Crows Playing with Water (6:03)
15. TD14.Eve of New Year (2:08)
16. TD15.Ambuscade from Ten Sides (7:07)
</t>
        </r>
      </text>
    </comment>
    <comment ref="C725" authorId="2">
      <text>
        <r>
          <rPr>
            <b/>
            <sz val="8"/>
            <rFont val="Tahoma"/>
            <family val="0"/>
          </rPr>
          <t>7 треков</t>
        </r>
      </text>
    </comment>
    <comment ref="B725" authorId="2">
      <text>
        <r>
          <rPr>
            <b/>
            <sz val="8"/>
            <rFont val="Tahoma"/>
            <family val="0"/>
          </rPr>
          <t xml:space="preserve">Старые добрые китайские песни
1. YR07.Shout Loud Yellow River (5:08)
2. YR01.Song of Yellow River Boatmen (3:32)
3. YR02.Ode to Yellow River (4:57)
4. YR03.Ballad of Yellow Water (4:35)
5. YR04.Dialog Song by Yellow River (3:04)
6. YR05.Lament to Yellow River (5:38)
7. YR06.Defending Yellow River (2:51)
</t>
        </r>
      </text>
    </comment>
    <comment ref="D146" authorId="3">
      <text>
        <r>
          <rPr>
            <b/>
            <sz val="8"/>
            <rFont val="Tahoma"/>
            <family val="0"/>
          </rPr>
          <t>jPOP01 - K14
Ka03 - П</t>
        </r>
      </text>
    </comment>
    <comment ref="E146" authorId="3">
      <text>
        <r>
          <rPr>
            <b/>
            <sz val="8"/>
            <rFont val="Tahoma"/>
            <family val="0"/>
          </rPr>
          <t>K14
П</t>
        </r>
      </text>
    </comment>
    <comment ref="D157" authorId="3">
      <text>
        <r>
          <rPr>
            <b/>
            <sz val="8"/>
            <rFont val="Tahoma"/>
            <family val="0"/>
          </rPr>
          <t>jPOP01 - K14
Ka03 - П</t>
        </r>
      </text>
    </comment>
    <comment ref="E157" authorId="3">
      <text>
        <r>
          <rPr>
            <b/>
            <sz val="8"/>
            <rFont val="Tahoma"/>
            <family val="0"/>
          </rPr>
          <t>K14
П</t>
        </r>
      </text>
    </comment>
    <comment ref="D220" authorId="3">
      <text>
        <r>
          <rPr>
            <b/>
            <sz val="8"/>
            <rFont val="Tahoma"/>
            <family val="0"/>
          </rPr>
          <t>jPOP07 - K14
Hito - K15</t>
        </r>
      </text>
    </comment>
    <comment ref="E220" authorId="3">
      <text>
        <r>
          <rPr>
            <b/>
            <sz val="8"/>
            <rFont val="Tahoma"/>
            <family val="0"/>
          </rPr>
          <t>K14
K15</t>
        </r>
      </text>
    </comment>
    <comment ref="D221" authorId="3">
      <text>
        <r>
          <rPr>
            <b/>
            <sz val="8"/>
            <rFont val="Tahoma"/>
            <family val="0"/>
          </rPr>
          <t>jPOP07 - K14
Hito - K15</t>
        </r>
      </text>
    </comment>
    <comment ref="E221" authorId="3">
      <text>
        <r>
          <rPr>
            <b/>
            <sz val="8"/>
            <rFont val="Tahoma"/>
            <family val="0"/>
          </rPr>
          <t>K14
K15</t>
        </r>
      </text>
    </comment>
    <comment ref="D222" authorId="3">
      <text>
        <r>
          <rPr>
            <b/>
            <sz val="8"/>
            <rFont val="Tahoma"/>
            <family val="0"/>
          </rPr>
          <t>jPOP07 - K14
Hito - K15</t>
        </r>
      </text>
    </comment>
    <comment ref="E222" authorId="3">
      <text>
        <r>
          <rPr>
            <b/>
            <sz val="8"/>
            <rFont val="Tahoma"/>
            <family val="0"/>
          </rPr>
          <t>K14
K15</t>
        </r>
      </text>
    </comment>
    <comment ref="D223" authorId="3">
      <text>
        <r>
          <rPr>
            <b/>
            <sz val="8"/>
            <rFont val="Tahoma"/>
            <family val="0"/>
          </rPr>
          <t>jPOP07 - K14
Hito - K15</t>
        </r>
      </text>
    </comment>
    <comment ref="E223" authorId="3">
      <text>
        <r>
          <rPr>
            <b/>
            <sz val="8"/>
            <rFont val="Tahoma"/>
            <family val="0"/>
          </rPr>
          <t>K14
K15</t>
        </r>
      </text>
    </comment>
    <comment ref="D224" authorId="3">
      <text>
        <r>
          <rPr>
            <b/>
            <sz val="8"/>
            <rFont val="Tahoma"/>
            <family val="0"/>
          </rPr>
          <t>jPOP07 - K14
Hito - K15</t>
        </r>
      </text>
    </comment>
    <comment ref="E224" authorId="3">
      <text>
        <r>
          <rPr>
            <b/>
            <sz val="8"/>
            <rFont val="Tahoma"/>
            <family val="0"/>
          </rPr>
          <t>K14
K15</t>
        </r>
      </text>
    </comment>
    <comment ref="D228" authorId="3">
      <text>
        <r>
          <rPr>
            <b/>
            <sz val="8"/>
            <rFont val="Tahoma"/>
            <family val="0"/>
          </rPr>
          <t>jPOP07 - K14
Hito - K15</t>
        </r>
      </text>
    </comment>
    <comment ref="E228" authorId="3">
      <text>
        <r>
          <rPr>
            <b/>
            <sz val="8"/>
            <rFont val="Tahoma"/>
            <family val="0"/>
          </rPr>
          <t>K14
K15</t>
        </r>
      </text>
    </comment>
    <comment ref="D234" authorId="3">
      <text>
        <r>
          <rPr>
            <b/>
            <sz val="8"/>
            <rFont val="Tahoma"/>
            <family val="0"/>
          </rPr>
          <t>jPOP08 - K14
Hito - K15</t>
        </r>
      </text>
    </comment>
    <comment ref="E234" authorId="3">
      <text>
        <r>
          <rPr>
            <b/>
            <sz val="8"/>
            <rFont val="Tahoma"/>
            <family val="0"/>
          </rPr>
          <t>K14
K15</t>
        </r>
      </text>
    </comment>
    <comment ref="D683" authorId="3">
      <text>
        <r>
          <rPr>
            <b/>
            <sz val="8"/>
            <rFont val="Tahoma"/>
            <family val="0"/>
          </rPr>
          <t>jPOP09 - K14
Ka03 - П</t>
        </r>
      </text>
    </comment>
    <comment ref="D688" authorId="3">
      <text>
        <r>
          <rPr>
            <b/>
            <sz val="8"/>
            <rFont val="Tahoma"/>
            <family val="0"/>
          </rPr>
          <t>jPOP09 - K14
Ka03 - П</t>
        </r>
      </text>
    </comment>
    <comment ref="D689" authorId="3">
      <text>
        <r>
          <rPr>
            <b/>
            <sz val="8"/>
            <rFont val="Tahoma"/>
            <family val="0"/>
          </rPr>
          <t>jPOP09 - K14
Ka03 - П</t>
        </r>
      </text>
    </comment>
    <comment ref="E683" authorId="3">
      <text>
        <r>
          <rPr>
            <b/>
            <sz val="8"/>
            <rFont val="Tahoma"/>
            <family val="0"/>
          </rPr>
          <t>K14
П</t>
        </r>
      </text>
    </comment>
    <comment ref="E688" authorId="3">
      <text>
        <r>
          <rPr>
            <b/>
            <sz val="8"/>
            <rFont val="Tahoma"/>
            <family val="0"/>
          </rPr>
          <t>K14
П</t>
        </r>
      </text>
    </comment>
    <comment ref="E689" authorId="3">
      <text>
        <r>
          <rPr>
            <b/>
            <sz val="8"/>
            <rFont val="Tahoma"/>
            <family val="0"/>
          </rPr>
          <t>K14
П</t>
        </r>
      </text>
    </comment>
    <comment ref="D691" authorId="3">
      <text>
        <r>
          <rPr>
            <b/>
            <sz val="8"/>
            <rFont val="Tahoma"/>
            <family val="0"/>
          </rPr>
          <t>jPOP10 - K14
Ka03 - П</t>
        </r>
      </text>
    </comment>
    <comment ref="D693" authorId="3">
      <text>
        <r>
          <rPr>
            <b/>
            <sz val="8"/>
            <rFont val="Tahoma"/>
            <family val="0"/>
          </rPr>
          <t>jPOP10 - K14
Ka03 - П</t>
        </r>
      </text>
    </comment>
    <comment ref="D694" authorId="3">
      <text>
        <r>
          <rPr>
            <b/>
            <sz val="8"/>
            <rFont val="Tahoma"/>
            <family val="0"/>
          </rPr>
          <t>jPOP10 - K14
Ka03 - П</t>
        </r>
      </text>
    </comment>
    <comment ref="D695" authorId="3">
      <text>
        <r>
          <rPr>
            <b/>
            <sz val="8"/>
            <rFont val="Tahoma"/>
            <family val="0"/>
          </rPr>
          <t>jPOP10 - K14
Ka03 - П</t>
        </r>
      </text>
    </comment>
    <comment ref="E691" authorId="3">
      <text>
        <r>
          <rPr>
            <b/>
            <sz val="8"/>
            <rFont val="Tahoma"/>
            <family val="0"/>
          </rPr>
          <t>K14
П</t>
        </r>
      </text>
    </comment>
    <comment ref="E693" authorId="3">
      <text>
        <r>
          <rPr>
            <b/>
            <sz val="8"/>
            <rFont val="Tahoma"/>
            <family val="0"/>
          </rPr>
          <t>K14
П</t>
        </r>
      </text>
    </comment>
    <comment ref="E694" authorId="3">
      <text>
        <r>
          <rPr>
            <b/>
            <sz val="8"/>
            <rFont val="Tahoma"/>
            <family val="0"/>
          </rPr>
          <t>K14
П</t>
        </r>
      </text>
    </comment>
    <comment ref="E695" authorId="3">
      <text>
        <r>
          <rPr>
            <b/>
            <sz val="8"/>
            <rFont val="Tahoma"/>
            <family val="0"/>
          </rPr>
          <t>K14
П</t>
        </r>
      </text>
    </comment>
    <comment ref="C449" authorId="3">
      <text>
        <r>
          <rPr>
            <b/>
            <sz val="8"/>
            <rFont val="Tahoma"/>
            <family val="0"/>
          </rPr>
          <t>2 CDs</t>
        </r>
      </text>
    </comment>
    <comment ref="B49" authorId="3">
      <text>
        <r>
          <rPr>
            <b/>
            <sz val="8"/>
            <rFont val="Tahoma"/>
            <family val="0"/>
          </rPr>
          <t>c-Pop</t>
        </r>
      </text>
    </comment>
    <comment ref="D571" authorId="3">
      <text>
        <r>
          <rPr>
            <b/>
            <sz val="8"/>
            <rFont val="Tahoma"/>
            <family val="0"/>
          </rPr>
          <t>My06
HGDLp1</t>
        </r>
      </text>
    </comment>
    <comment ref="B559" authorId="3">
      <text>
        <r>
          <rPr>
            <b/>
            <sz val="8"/>
            <rFont val="Tahoma"/>
            <family val="0"/>
          </rPr>
          <t>cPOP</t>
        </r>
      </text>
    </comment>
    <comment ref="C138" authorId="3">
      <text>
        <r>
          <rPr>
            <b/>
            <sz val="8"/>
            <rFont val="Tahoma"/>
            <family val="0"/>
          </rPr>
          <t>68,1 - My11 - K12
78,5 - K17DVD07</t>
        </r>
      </text>
    </comment>
    <comment ref="D418" authorId="3">
      <text>
        <r>
          <rPr>
            <b/>
            <sz val="8"/>
            <rFont val="Tahoma"/>
            <family val="0"/>
          </rPr>
          <t>+My11 - K12</t>
        </r>
      </text>
    </comment>
    <comment ref="C122" authorId="1">
      <text>
        <r>
          <rPr>
            <b/>
            <sz val="8"/>
            <rFont val="Tahoma"/>
            <family val="0"/>
          </rPr>
          <t>93,2 - K17DVD07</t>
        </r>
      </text>
    </comment>
    <comment ref="C126" authorId="1">
      <text>
        <r>
          <rPr>
            <b/>
            <sz val="8"/>
            <rFont val="Tahoma"/>
            <family val="0"/>
          </rPr>
          <t>98 - K17DVD07</t>
        </r>
      </text>
    </comment>
    <comment ref="C128" authorId="1">
      <text>
        <r>
          <rPr>
            <b/>
            <sz val="8"/>
            <rFont val="Tahoma"/>
            <family val="0"/>
          </rPr>
          <t>100 - K17DVD07</t>
        </r>
      </text>
    </comment>
    <comment ref="C130" authorId="1">
      <text>
        <r>
          <rPr>
            <b/>
            <sz val="8"/>
            <rFont val="Tahoma"/>
            <family val="0"/>
          </rPr>
          <t>66,7 - K17DVD07</t>
        </r>
      </text>
    </comment>
    <comment ref="C131" authorId="1">
      <text>
        <r>
          <rPr>
            <b/>
            <sz val="8"/>
            <rFont val="Tahoma"/>
            <family val="0"/>
          </rPr>
          <t>28,6 - K17DVD07</t>
        </r>
      </text>
    </comment>
    <comment ref="C135" authorId="1">
      <text>
        <r>
          <rPr>
            <b/>
            <sz val="8"/>
            <rFont val="Tahoma"/>
            <family val="0"/>
          </rPr>
          <t>28,2 - K17DVD07</t>
        </r>
      </text>
    </comment>
    <comment ref="D139" authorId="1">
      <text>
        <r>
          <rPr>
            <b/>
            <sz val="8"/>
            <rFont val="Tahoma"/>
            <family val="0"/>
          </rPr>
          <t>K17DVD07
My03
K21DVD01</t>
        </r>
      </text>
    </comment>
    <comment ref="C137" authorId="1">
      <text>
        <r>
          <rPr>
            <b/>
            <sz val="8"/>
            <rFont val="Tahoma"/>
            <family val="0"/>
          </rPr>
          <t>14,9 - K17DVD07</t>
        </r>
      </text>
    </comment>
    <comment ref="B263" authorId="1">
      <text>
        <r>
          <rPr>
            <b/>
            <sz val="8"/>
            <rFont val="Tahoma"/>
            <family val="0"/>
          </rPr>
          <t>все альбомы см Kero-chan's albums pack 745 Mb K17DVD10</t>
        </r>
      </text>
    </comment>
    <comment ref="C288" authorId="1">
      <text>
        <r>
          <rPr>
            <b/>
            <sz val="8"/>
            <rFont val="Tahoma"/>
            <family val="0"/>
          </rPr>
          <t>11 трэк - LAN02 - K12</t>
        </r>
      </text>
    </comment>
    <comment ref="C570" authorId="1">
      <text>
        <r>
          <rPr>
            <b/>
            <sz val="8"/>
            <rFont val="Tahoma"/>
            <family val="0"/>
          </rPr>
          <t>with scans &amp; lyrics - HGDlp3 - K14</t>
        </r>
      </text>
    </comment>
    <comment ref="E139" authorId="1">
      <text>
        <r>
          <rPr>
            <b/>
            <sz val="8"/>
            <rFont val="Tahoma"/>
            <family val="0"/>
          </rPr>
          <t>K12
K17
K21</t>
        </r>
      </text>
    </comment>
    <comment ref="D323" authorId="4">
      <text>
        <r>
          <rPr>
            <b/>
            <sz val="8"/>
            <rFont val="Tahoma"/>
            <family val="0"/>
          </rPr>
          <t>K17DVD04 - K17
LAN01 - K12</t>
        </r>
      </text>
    </comment>
    <comment ref="E323" authorId="4">
      <text>
        <r>
          <rPr>
            <b/>
            <sz val="8"/>
            <rFont val="Tahoma"/>
            <family val="0"/>
          </rPr>
          <t>K17
K12</t>
        </r>
      </text>
    </comment>
    <comment ref="D14" authorId="4">
      <text>
        <r>
          <rPr>
            <b/>
            <sz val="8"/>
            <rFont val="Tahoma"/>
            <family val="0"/>
          </rPr>
          <t>jPOP01 - K14
LAN01 - K12</t>
        </r>
      </text>
    </comment>
    <comment ref="E14" authorId="4">
      <text>
        <r>
          <rPr>
            <b/>
            <sz val="8"/>
            <rFont val="Tahoma"/>
            <family val="0"/>
          </rPr>
          <t>K14
K12</t>
        </r>
      </text>
    </comment>
    <comment ref="C285" authorId="4">
      <text>
        <r>
          <rPr>
            <b/>
            <sz val="8"/>
            <rFont val="Tahoma"/>
            <family val="0"/>
          </rPr>
          <t>54,8 - LAN02 - K12</t>
        </r>
      </text>
    </comment>
    <comment ref="D557" authorId="4">
      <text>
        <r>
          <rPr>
            <b/>
            <sz val="8"/>
            <rFont val="Tahoma"/>
            <family val="0"/>
          </rPr>
          <t>LAN02 - K12</t>
        </r>
      </text>
    </comment>
    <comment ref="D583" authorId="4">
      <text>
        <r>
          <rPr>
            <b/>
            <sz val="8"/>
            <rFont val="Tahoma"/>
            <family val="0"/>
          </rPr>
          <t>LAN02 - K12</t>
        </r>
      </text>
    </comment>
    <comment ref="C169" authorId="4">
      <text>
        <r>
          <rPr>
            <b/>
            <sz val="8"/>
            <rFont val="Tahoma"/>
            <family val="0"/>
          </rPr>
          <t>27,5 - K13DVD103</t>
        </r>
      </text>
    </comment>
    <comment ref="D642" authorId="4">
      <text>
        <r>
          <rPr>
            <b/>
            <sz val="8"/>
            <rFont val="Tahoma"/>
            <family val="0"/>
          </rPr>
          <t>K22DVD01</t>
        </r>
      </text>
    </comment>
    <comment ref="D641" authorId="4">
      <text>
        <r>
          <rPr>
            <b/>
            <sz val="8"/>
            <rFont val="Tahoma"/>
            <family val="0"/>
          </rPr>
          <t>K22DVD01</t>
        </r>
      </text>
    </comment>
    <comment ref="D654" authorId="4">
      <text>
        <r>
          <rPr>
            <b/>
            <sz val="8"/>
            <rFont val="Tahoma"/>
            <family val="0"/>
          </rPr>
          <t>K22DVD01</t>
        </r>
      </text>
    </comment>
    <comment ref="D696" authorId="4">
      <text>
        <r>
          <rPr>
            <b/>
            <sz val="8"/>
            <rFont val="Tahoma"/>
            <family val="0"/>
          </rPr>
          <t>K22DVD01</t>
        </r>
      </text>
    </comment>
    <comment ref="D698" authorId="4">
      <text>
        <r>
          <rPr>
            <b/>
            <sz val="8"/>
            <rFont val="Tahoma"/>
            <family val="0"/>
          </rPr>
          <t>K22DVD01</t>
        </r>
      </text>
    </comment>
    <comment ref="D72" authorId="4">
      <text>
        <r>
          <rPr>
            <b/>
            <sz val="8"/>
            <rFont val="Tahoma"/>
            <family val="0"/>
          </rPr>
          <t>K22DVD02</t>
        </r>
      </text>
    </comment>
    <comment ref="D74" authorId="4">
      <text>
        <r>
          <rPr>
            <b/>
            <sz val="8"/>
            <rFont val="Tahoma"/>
            <family val="0"/>
          </rPr>
          <t>K22DVD02</t>
        </r>
      </text>
    </comment>
    <comment ref="D75" authorId="4">
      <text>
        <r>
          <rPr>
            <b/>
            <sz val="8"/>
            <rFont val="Tahoma"/>
            <family val="0"/>
          </rPr>
          <t>K22DVD02</t>
        </r>
      </text>
    </comment>
    <comment ref="D76" authorId="4">
      <text>
        <r>
          <rPr>
            <b/>
            <sz val="8"/>
            <rFont val="Tahoma"/>
            <family val="0"/>
          </rPr>
          <t>K22DVD02</t>
        </r>
      </text>
    </comment>
    <comment ref="D77" authorId="4">
      <text>
        <r>
          <rPr>
            <b/>
            <sz val="8"/>
            <rFont val="Tahoma"/>
            <family val="0"/>
          </rPr>
          <t>K22DVD02</t>
        </r>
      </text>
    </comment>
    <comment ref="D79" authorId="4">
      <text>
        <r>
          <rPr>
            <b/>
            <sz val="8"/>
            <rFont val="Tahoma"/>
            <family val="0"/>
          </rPr>
          <t>K22DVD02</t>
        </r>
      </text>
    </comment>
    <comment ref="D15" authorId="4">
      <text>
        <r>
          <rPr>
            <b/>
            <sz val="8"/>
            <rFont val="Tahoma"/>
            <family val="0"/>
          </rPr>
          <t>My01
K22DVD13</t>
        </r>
      </text>
    </comment>
    <comment ref="E15" authorId="4">
      <text>
        <r>
          <rPr>
            <b/>
            <sz val="8"/>
            <rFont val="Tahoma"/>
            <family val="0"/>
          </rPr>
          <t>K12
K22</t>
        </r>
      </text>
    </comment>
    <comment ref="D534" authorId="4">
      <text>
        <r>
          <rPr>
            <b/>
            <sz val="8"/>
            <rFont val="Tahoma"/>
            <family val="0"/>
          </rPr>
          <t>MMalb - П
LAN01 - K12</t>
        </r>
      </text>
    </comment>
  </commentList>
</comments>
</file>

<file path=xl/comments9.xml><?xml version="1.0" encoding="utf-8"?>
<comments xmlns="http://schemas.openxmlformats.org/spreadsheetml/2006/main">
  <authors>
    <author>Anna</author>
    <author>Sakura</author>
    <author>Andrew</author>
    <author>Sempai</author>
    <author>Andrei</author>
  </authors>
  <commentList>
    <comment ref="B229" authorId="0">
      <text>
        <r>
          <rPr>
            <b/>
            <sz val="8"/>
            <rFont val="Tahoma"/>
            <family val="0"/>
          </rPr>
          <t>bonus</t>
        </r>
      </text>
    </comment>
    <comment ref="B228" authorId="0">
      <text>
        <r>
          <rPr>
            <b/>
            <sz val="8"/>
            <rFont val="Tahoma"/>
            <family val="0"/>
          </rPr>
          <t>bonus</t>
        </r>
      </text>
    </comment>
    <comment ref="B220" authorId="0">
      <text>
        <r>
          <rPr>
            <b/>
            <sz val="8"/>
            <rFont val="Tahoma"/>
            <family val="0"/>
          </rPr>
          <t>Best of Bubble Gum Crisis music (Live)</t>
        </r>
      </text>
    </comment>
    <comment ref="C220" authorId="0">
      <text>
        <r>
          <rPr>
            <b/>
            <sz val="8"/>
            <rFont val="Tahoma"/>
            <family val="0"/>
          </rPr>
          <t>HL2032 - 640 x 480
HL2033 - 576 x 432</t>
        </r>
      </text>
    </comment>
    <comment ref="B39" authorId="0">
      <text>
        <r>
          <rPr>
            <b/>
            <sz val="8"/>
            <rFont val="Tahoma"/>
            <family val="0"/>
          </rPr>
          <t>68min
01. opening Run
02. Connected
03. UNITE!
04. SURREAL
05. NEVER EVER SHOW TIME
06. Fly high
07. Boys &amp; Girls
08. evolution
09. A Song is Born
10. AUDIENCE
11. Dearest
12. Endless sorrow "gone with the wind ver.</t>
        </r>
      </text>
    </comment>
    <comment ref="B38" authorId="1">
      <text>
        <r>
          <rPr>
            <b/>
            <sz val="8"/>
            <rFont val="Tahoma"/>
            <family val="0"/>
          </rPr>
          <t>01. I am...
02. opening Run
03. Naturally
04. NEVER EVER
05. A Song for XX
06. Free &amp; Easy
07. evolution
08. AUDIENCE
09. UNITE!
encore
10. independent
11. flower garden
12. Trauma
13. no more words
Special Unplued Version
14. M
15. Dearest
DVD bonus track
Daybreak
Who...</t>
        </r>
      </text>
    </comment>
    <comment ref="B493" authorId="1">
      <text>
        <r>
          <rPr>
            <b/>
            <sz val="8"/>
            <rFont val="Tahoma"/>
            <family val="0"/>
          </rPr>
          <t>japcommercials
Это нужно видеть!!!</t>
        </r>
      </text>
    </comment>
    <comment ref="B54" authorId="2">
      <text>
        <r>
          <rPr>
            <b/>
            <sz val="8"/>
            <rFont val="Tahoma"/>
            <family val="0"/>
          </rPr>
          <t>korean live</t>
        </r>
      </text>
    </comment>
    <comment ref="D575" authorId="2">
      <text>
        <r>
          <rPr>
            <b/>
            <sz val="8"/>
            <rFont val="Tahoma"/>
            <family val="0"/>
          </rPr>
          <t>3 штуки</t>
        </r>
      </text>
    </comment>
    <comment ref="D123" authorId="2">
      <text>
        <r>
          <rPr>
            <b/>
            <sz val="8"/>
            <rFont val="Tahoma"/>
            <family val="0"/>
          </rPr>
          <t>2 штуки</t>
        </r>
      </text>
    </comment>
    <comment ref="D120" authorId="2">
      <text>
        <r>
          <rPr>
            <b/>
            <sz val="8"/>
            <rFont val="Tahoma"/>
            <family val="0"/>
          </rPr>
          <t>2 штуки</t>
        </r>
      </text>
    </comment>
    <comment ref="D136" authorId="2">
      <text>
        <r>
          <rPr>
            <b/>
            <sz val="8"/>
            <rFont val="Tahoma"/>
            <family val="0"/>
          </rPr>
          <t>2 штуки</t>
        </r>
      </text>
    </comment>
    <comment ref="D220" authorId="3">
      <text>
        <r>
          <rPr>
            <b/>
            <sz val="8"/>
            <rFont val="Tahoma"/>
            <family val="0"/>
          </rPr>
          <t>334
356</t>
        </r>
      </text>
    </comment>
    <comment ref="F88" authorId="3">
      <text>
        <r>
          <rPr>
            <b/>
            <sz val="8"/>
            <rFont val="Tahoma"/>
            <family val="0"/>
          </rPr>
          <t>jClips01 - K14
Ka02 - П</t>
        </r>
      </text>
    </comment>
    <comment ref="G88" authorId="3">
      <text>
        <r>
          <rPr>
            <b/>
            <sz val="8"/>
            <rFont val="Tahoma"/>
            <family val="0"/>
          </rPr>
          <t>K14
П</t>
        </r>
      </text>
    </comment>
    <comment ref="F184" authorId="3">
      <text>
        <r>
          <rPr>
            <b/>
            <sz val="8"/>
            <rFont val="Tahoma"/>
            <family val="0"/>
          </rPr>
          <t>Hito - K15
Ka06 - П</t>
        </r>
      </text>
    </comment>
    <comment ref="F186" authorId="3">
      <text>
        <r>
          <rPr>
            <b/>
            <sz val="8"/>
            <rFont val="Tahoma"/>
            <family val="0"/>
          </rPr>
          <t>Hito - K15
Ka06 - П</t>
        </r>
      </text>
    </comment>
    <comment ref="F187" authorId="3">
      <text>
        <r>
          <rPr>
            <b/>
            <sz val="8"/>
            <rFont val="Tahoma"/>
            <family val="0"/>
          </rPr>
          <t>Hito - K15
Ka06 - П</t>
        </r>
      </text>
    </comment>
    <comment ref="G184" authorId="3">
      <text>
        <r>
          <rPr>
            <b/>
            <sz val="8"/>
            <rFont val="Tahoma"/>
            <family val="0"/>
          </rPr>
          <t>K15
П</t>
        </r>
      </text>
    </comment>
    <comment ref="G186" authorId="3">
      <text>
        <r>
          <rPr>
            <b/>
            <sz val="8"/>
            <rFont val="Tahoma"/>
            <family val="0"/>
          </rPr>
          <t>K15
П</t>
        </r>
      </text>
    </comment>
    <comment ref="G187" authorId="3">
      <text>
        <r>
          <rPr>
            <b/>
            <sz val="8"/>
            <rFont val="Tahoma"/>
            <family val="0"/>
          </rPr>
          <t>K15
П</t>
        </r>
      </text>
    </comment>
    <comment ref="F188" authorId="3">
      <text>
        <r>
          <rPr>
            <b/>
            <sz val="8"/>
            <rFont val="Tahoma"/>
            <family val="0"/>
          </rPr>
          <t>Clips - K14
K06 - П
K21DVD10</t>
        </r>
      </text>
    </comment>
    <comment ref="G188" authorId="3">
      <text>
        <r>
          <rPr>
            <b/>
            <sz val="8"/>
            <rFont val="Tahoma"/>
            <family val="0"/>
          </rPr>
          <t>K14
П</t>
        </r>
      </text>
    </comment>
    <comment ref="F495" authorId="3">
      <text>
        <r>
          <rPr>
            <b/>
            <sz val="8"/>
            <rFont val="Tahoma"/>
            <family val="0"/>
          </rPr>
          <t>jClip05 - K14
Ka02 - П</t>
        </r>
      </text>
    </comment>
    <comment ref="F496" authorId="3">
      <text>
        <r>
          <rPr>
            <b/>
            <sz val="8"/>
            <rFont val="Tahoma"/>
            <family val="0"/>
          </rPr>
          <t>jClip05 - K14
Ka02 - П</t>
        </r>
      </text>
    </comment>
    <comment ref="F497" authorId="3">
      <text>
        <r>
          <rPr>
            <b/>
            <sz val="8"/>
            <rFont val="Tahoma"/>
            <family val="0"/>
          </rPr>
          <t>jClip05 - K14
Ka02 - П</t>
        </r>
      </text>
    </comment>
    <comment ref="F567" authorId="3">
      <text>
        <r>
          <rPr>
            <b/>
            <sz val="8"/>
            <rFont val="Tahoma"/>
            <family val="0"/>
          </rPr>
          <t>jClip05 - K14
Ka02 - П</t>
        </r>
      </text>
    </comment>
    <comment ref="G495" authorId="3">
      <text>
        <r>
          <rPr>
            <b/>
            <sz val="8"/>
            <rFont val="Tahoma"/>
            <family val="0"/>
          </rPr>
          <t>K14
П</t>
        </r>
      </text>
    </comment>
    <comment ref="G496" authorId="3">
      <text>
        <r>
          <rPr>
            <b/>
            <sz val="8"/>
            <rFont val="Tahoma"/>
            <family val="0"/>
          </rPr>
          <t>K14
П</t>
        </r>
      </text>
    </comment>
    <comment ref="G497" authorId="3">
      <text>
        <r>
          <rPr>
            <b/>
            <sz val="8"/>
            <rFont val="Tahoma"/>
            <family val="0"/>
          </rPr>
          <t>K14
П</t>
        </r>
      </text>
    </comment>
    <comment ref="G567" authorId="3">
      <text>
        <r>
          <rPr>
            <b/>
            <sz val="8"/>
            <rFont val="Tahoma"/>
            <family val="0"/>
          </rPr>
          <t>K14
П</t>
        </r>
      </text>
    </comment>
    <comment ref="F34" authorId="3">
      <text>
        <r>
          <rPr>
            <b/>
            <sz val="8"/>
            <rFont val="Tahoma"/>
            <family val="0"/>
          </rPr>
          <t>+ My12 - K12</t>
        </r>
      </text>
    </comment>
    <comment ref="F519" authorId="2">
      <text>
        <r>
          <rPr>
            <b/>
            <sz val="8"/>
            <rFont val="Tahoma"/>
            <family val="0"/>
          </rPr>
          <t>My12 - K12
Pierrot - K12</t>
        </r>
      </text>
    </comment>
    <comment ref="F318" authorId="2">
      <text>
        <r>
          <rPr>
            <b/>
            <sz val="8"/>
            <rFont val="Tahoma"/>
            <family val="0"/>
          </rPr>
          <t>My12
Malice</t>
        </r>
      </text>
    </comment>
    <comment ref="F482" authorId="4">
      <text>
        <r>
          <rPr>
            <b/>
            <sz val="8"/>
            <rFont val="Tahoma"/>
            <family val="0"/>
          </rPr>
          <t>K26DVD01</t>
        </r>
      </text>
    </comment>
    <comment ref="B474" authorId="1">
      <text>
        <r>
          <rPr>
            <b/>
            <sz val="8"/>
            <rFont val="Tahoma"/>
            <family val="0"/>
          </rPr>
          <t>aka Country Musume ni Konno to Fujimoto</t>
        </r>
      </text>
    </comment>
    <comment ref="B464" authorId="0">
      <text>
        <r>
          <rPr>
            <b/>
            <sz val="8"/>
            <rFont val="Tahoma"/>
            <family val="0"/>
          </rPr>
          <t>aka Say Yeah! Motto Miracle Night 2000.12.01 Digital Dream Live</t>
        </r>
      </text>
    </comment>
    <comment ref="B448" authorId="0">
      <text>
        <r>
          <rPr>
            <b/>
            <sz val="8"/>
            <rFont val="Tahoma"/>
            <family val="0"/>
          </rPr>
          <t>magic</t>
        </r>
      </text>
    </comment>
    <comment ref="B447" authorId="0">
      <text>
        <r>
          <rPr>
            <b/>
            <sz val="8"/>
            <rFont val="Tahoma"/>
            <family val="0"/>
          </rPr>
          <t>magic</t>
        </r>
      </text>
    </comment>
    <comment ref="F409" authorId="4">
      <text>
        <r>
          <rPr>
            <b/>
            <sz val="8"/>
            <rFont val="Tahoma"/>
            <family val="0"/>
          </rPr>
          <t>K22DVD02</t>
        </r>
      </text>
    </comment>
    <comment ref="F450" authorId="3">
      <text>
        <r>
          <rPr>
            <b/>
            <sz val="8"/>
            <rFont val="Tahoma"/>
            <family val="0"/>
          </rPr>
          <t>Ka01 - П
Ka09 - П</t>
        </r>
      </text>
    </comment>
    <comment ref="F373" authorId="3">
      <text>
        <r>
          <rPr>
            <b/>
            <sz val="8"/>
            <rFont val="Tahoma"/>
            <family val="0"/>
          </rPr>
          <t>Ka02 - П
Ka06 - П</t>
        </r>
      </text>
    </comment>
    <comment ref="B443" authorId="3">
      <text>
        <r>
          <rPr>
            <b/>
            <sz val="8"/>
            <rFont val="Tahoma"/>
            <family val="0"/>
          </rPr>
          <t>rus sub</t>
        </r>
      </text>
    </comment>
    <comment ref="B419" authorId="3">
      <text>
        <r>
          <rPr>
            <b/>
            <sz val="8"/>
            <rFont val="Tahoma"/>
            <family val="0"/>
          </rPr>
          <t>eng sub</t>
        </r>
      </text>
    </comment>
  </commentList>
</comments>
</file>

<file path=xl/sharedStrings.xml><?xml version="1.0" encoding="utf-8"?>
<sst xmlns="http://schemas.openxmlformats.org/spreadsheetml/2006/main" count="13394" uniqueCount="4038">
  <si>
    <t>Babylon 5 Crusade 1-13</t>
  </si>
  <si>
    <t>Angelic Layer vol. 1-4</t>
  </si>
  <si>
    <t>B5Cru1013</t>
  </si>
  <si>
    <t>X 1999 Vol. 1-18</t>
  </si>
  <si>
    <t>Angel Sanctuary 1-4</t>
  </si>
  <si>
    <t>Neji 1(2), 2(3), 3(2)</t>
  </si>
  <si>
    <t>Alice 19th Otome no Hajime</t>
  </si>
  <si>
    <t>Alice 19th Vol. 1-7</t>
  </si>
  <si>
    <t>750x1190</t>
  </si>
  <si>
    <t>Fushigi Yuugi Vol. 1-5</t>
  </si>
  <si>
    <t>Imadoki!</t>
  </si>
  <si>
    <t>Zettai Kareshi Vol. 1-4</t>
  </si>
  <si>
    <t>Akuma na Eros</t>
  </si>
  <si>
    <t>Asa no Hiru mo Yoru mo 1(2)</t>
  </si>
  <si>
    <t>Chain of Pearls Vol. 1-2</t>
  </si>
  <si>
    <t>Kakene Nashi no LOVE Torihiki</t>
  </si>
  <si>
    <t>Naruto Vol. 1-5</t>
  </si>
  <si>
    <t>Neon Genesis Evangelion Vol.1-4</t>
  </si>
  <si>
    <t>Ren-ai Shijo Shugi</t>
  </si>
  <si>
    <t>Rurouni Kenshin Vol. 1-28</t>
  </si>
  <si>
    <t>Trigun</t>
  </si>
  <si>
    <t>Valkyrie Profile Vol. 1-2</t>
  </si>
  <si>
    <t xml:space="preserve">Yami no Matsuei </t>
  </si>
  <si>
    <t>New Japan Music II</t>
  </si>
  <si>
    <t>New Japan Music III</t>
  </si>
  <si>
    <t>New Japan Music IV</t>
  </si>
  <si>
    <t>Fruits Basket</t>
  </si>
  <si>
    <t>Fruits Basket special</t>
  </si>
  <si>
    <t>Ranma 1/2</t>
  </si>
  <si>
    <t>hack//SIGN</t>
  </si>
  <si>
    <t>Kareshi Kanojo no Vijou (Kare Kano)</t>
  </si>
  <si>
    <t>Golden Boy</t>
  </si>
  <si>
    <t>688x464</t>
  </si>
  <si>
    <t>Mask Gholghu</t>
  </si>
  <si>
    <t>Shrek Gholghu</t>
  </si>
  <si>
    <t>K11</t>
  </si>
  <si>
    <t>Pet Shop of Horrors</t>
  </si>
  <si>
    <t>Laby Flame</t>
  </si>
  <si>
    <t>496x368</t>
  </si>
  <si>
    <t>Kai Doh Maru</t>
  </si>
  <si>
    <t>Windaria OST Ongaku-hen - Music Compilation</t>
  </si>
  <si>
    <t>Masami Okui - Masami Kobushi (Anime Song Cover Album)</t>
  </si>
  <si>
    <t>Morning Musume - TANPOPO PETTI MINI YUKO - TOGETHER</t>
  </si>
  <si>
    <t>Clamp - Chobits unsorted scans</t>
  </si>
  <si>
    <t>different:)</t>
  </si>
  <si>
    <t>Scrapped Princess</t>
  </si>
  <si>
    <t>Gunsmith Cats</t>
  </si>
  <si>
    <t>Kite</t>
  </si>
  <si>
    <t>Japan Traditional Vocal &amp; Instrumental Music</t>
  </si>
  <si>
    <t>New Japan Music - Magic</t>
  </si>
  <si>
    <t>Animusic01</t>
  </si>
  <si>
    <t>Animusic02</t>
  </si>
  <si>
    <t>Animusic03</t>
  </si>
  <si>
    <t>Animusic05</t>
  </si>
  <si>
    <t>Animusic04</t>
  </si>
  <si>
    <t>Animusic06</t>
  </si>
  <si>
    <t>Animusic07</t>
  </si>
  <si>
    <t>Animusic08</t>
  </si>
  <si>
    <t>480x320</t>
  </si>
  <si>
    <t>BJ (Black Jack)</t>
  </si>
  <si>
    <t>Boogiepop Phantom</t>
  </si>
  <si>
    <t>Malice Mizer - Gekka no yasoukyoku</t>
  </si>
  <si>
    <t>Malice Mizer - ILLUMINATI</t>
  </si>
  <si>
    <t>Malice Mizer - Le Ciel</t>
  </si>
  <si>
    <t>Malice Mizer - Bara no Konrei (Bridal of Rose)</t>
  </si>
  <si>
    <t>Malice Mizer - Au Revoir</t>
  </si>
  <si>
    <t>Malice Mizer - Gardenia MTV (Subtitled)</t>
  </si>
  <si>
    <t>Malice Mizer - Sakura-chan - VHD</t>
  </si>
  <si>
    <t>Malice Mizer - Brise</t>
  </si>
  <si>
    <t>Malice Mizer - Gekka no Yasoukyoku live</t>
  </si>
  <si>
    <t>Malice Mizer - Ju te Veux live</t>
  </si>
  <si>
    <t>Malice Mizer - Au Revoir live</t>
  </si>
  <si>
    <t xml:space="preserve">256x192 </t>
  </si>
  <si>
    <t>MUCC - Zetsubou</t>
  </si>
  <si>
    <t>MUCC - Idiots (expect rush)</t>
  </si>
  <si>
    <t>MUCC - We are Cows</t>
  </si>
  <si>
    <t>Penicillin - Blue Moon</t>
  </si>
  <si>
    <t>Penicillin - Chaos 1994</t>
  </si>
  <si>
    <t>K16DVD01</t>
  </si>
  <si>
    <t>K16DVD02</t>
  </si>
  <si>
    <t>K16DVD03</t>
  </si>
  <si>
    <t>Live Action - 640x360 - jap voice - eng int sub - 698+700 Mb - K10</t>
  </si>
  <si>
    <t>Live Action - 512x384 - jap voice - int eng sub - K10</t>
  </si>
  <si>
    <t>Live Action - 640x480 - jap voice - eng int/rus ext sub - 700 Mb - K19DVD02</t>
  </si>
  <si>
    <t>K19DVD02</t>
  </si>
  <si>
    <t>03'BSSM: Shin Kaguya Shima Densetsu (making of)</t>
  </si>
  <si>
    <t>03'BSSM: Shin Kaguya Shima Densetsu Service Num</t>
  </si>
  <si>
    <t>03'BSSM: Shin Kaguya Shima Densetsu VHS Omake</t>
  </si>
  <si>
    <t>05'BSSM: Shin Kaguya Shima Densetsu -Kaiteiban- (commercial)</t>
  </si>
  <si>
    <t>05'BSSM: Shin Kaguya Shima Densetsu -Kaiteiban- (encore)</t>
  </si>
  <si>
    <t>01'BSSM: Tanjou! Ankoku no Princess Black Lady</t>
  </si>
  <si>
    <t>99'BSSM: Kaguya Shima Densetsu -Kaiteiban-</t>
  </si>
  <si>
    <t>VCD</t>
  </si>
  <si>
    <t>03'BSSM: Shin Kaguya Shima Densetsu TV making of</t>
  </si>
  <si>
    <t>Sehard02</t>
  </si>
  <si>
    <t>Kaguya book</t>
  </si>
  <si>
    <t>Hayashibara Megumi - 1997_07_02-Reflection</t>
  </si>
  <si>
    <t>Hayashibara Megumi - 1998_07_03-raging waves</t>
  </si>
  <si>
    <t>Hayashibara Megumi - 1998_09_04-A HOUSE CAT</t>
  </si>
  <si>
    <t>Hayashibara Megumi - 2000_10_25-Unsteady-Lost In You</t>
  </si>
  <si>
    <t>Hayashibara Megumi - 2001_03_30-The Birthday of Rei Ayanami</t>
  </si>
  <si>
    <t>Hayashibara Megumi - Alchemy of Love</t>
  </si>
  <si>
    <t>Hayashibara Megumi - Ali Project</t>
  </si>
  <si>
    <t>Hayashibara Megumi - Bertemu</t>
  </si>
  <si>
    <t>Hayashibara Megumi - Blueseed</t>
  </si>
  <si>
    <t>Hayashibara Megumi - Buhsuka</t>
  </si>
  <si>
    <t>Hayashibara Megumi - Enfleurage</t>
  </si>
  <si>
    <t>Hayashibara Megumi - Fine Colorday</t>
  </si>
  <si>
    <t>Clamp - CCS Memorial Book</t>
  </si>
  <si>
    <t>Clamp - Cheerio 1 Card Captor Sakura Illustrations Collection</t>
  </si>
  <si>
    <t>Clamp - Cheerio 2 Card Captor Sakura Illustrations Collection</t>
  </si>
  <si>
    <t>Clamp - Cheerio 3 Card Captor Sakura Illustrations Collection</t>
  </si>
  <si>
    <t>Full Moon wo Sagashite Vol. 1-5 + Itsuka Sp</t>
  </si>
  <si>
    <t>Hellsing manga Vol. 1-7 rus + Special</t>
  </si>
  <si>
    <t>Hellsing manga Vol. 8 rus</t>
  </si>
  <si>
    <t>Inu Yasha manga Vol. 1-4</t>
  </si>
  <si>
    <t>Love Hina manga Vol. 1-14</t>
  </si>
  <si>
    <t>Ranma Kakutou Uta Karuta Fighting So Cards</t>
  </si>
  <si>
    <t>Ranma manga Vol. 1-38</t>
  </si>
  <si>
    <t>Ringu - сканы статьи Total DVD</t>
  </si>
  <si>
    <t>Sailor V Complete manga Vol. 1-3</t>
  </si>
  <si>
    <t>Sailor Moon Seyuu fotos</t>
  </si>
  <si>
    <t>03'BSSM: Mugen Gakuen~ Mistress Labyrinth -Kaiteiban- DVD bonus</t>
  </si>
  <si>
    <t>K17DVD15</t>
  </si>
  <si>
    <t>Mizutani Ryuko</t>
  </si>
  <si>
    <t>koto etc</t>
  </si>
  <si>
    <t>Taikoza</t>
  </si>
  <si>
    <t>Vista</t>
  </si>
  <si>
    <t>Beginnings</t>
  </si>
  <si>
    <t>taiko etc</t>
  </si>
  <si>
    <t>Wadako</t>
  </si>
  <si>
    <t>Matsuriza</t>
  </si>
  <si>
    <t>Joji Hirota &amp; The Taiko Drunners</t>
  </si>
  <si>
    <t>Japanese Taiko</t>
  </si>
  <si>
    <t>Kodo</t>
  </si>
  <si>
    <t>Best of Kodo</t>
  </si>
  <si>
    <t>Blessing of the Earth</t>
  </si>
  <si>
    <t>Ondekoza The</t>
  </si>
  <si>
    <t>Kagura</t>
  </si>
  <si>
    <t>Ensemble Nipponia</t>
  </si>
  <si>
    <t>Gagaku</t>
  </si>
  <si>
    <t>copy</t>
  </si>
  <si>
    <t>Шедевры этнической музыки</t>
  </si>
  <si>
    <t>Японская музыка кото</t>
  </si>
  <si>
    <t>Morning Musume - As for one day</t>
  </si>
  <si>
    <t>Morning Musume - Dekkai Uchuu ni Ai ga Aru</t>
  </si>
  <si>
    <t>Morning Musume - Densha no futari (live)</t>
  </si>
  <si>
    <t>Morning Musume - Fishing (Nacci, Maki, Rika)</t>
  </si>
  <si>
    <t>Morning Musume - Furusato</t>
  </si>
  <si>
    <t>Morning Musume - Game Funny (Utaban)</t>
  </si>
  <si>
    <t>Morning Musume - GET UP! Rapper</t>
  </si>
  <si>
    <t>Morning Musume - Hello Project 2000 news</t>
  </si>
  <si>
    <t>Morning Musume - Lizard game 1</t>
  </si>
  <si>
    <t>Morning Musume - Lizard game 2</t>
  </si>
  <si>
    <t>Morning Musume - Lizard game 3</t>
  </si>
  <si>
    <t>Morning Musume - Morphism 1</t>
  </si>
  <si>
    <t>Morning Musume - Morphism 2</t>
  </si>
  <si>
    <t>Morning Musume - Mr.Moonlight ~ Ai no Big Band</t>
  </si>
  <si>
    <t>Morning Musume - Neoki - Kago Ai and Ishikawa Rika</t>
  </si>
  <si>
    <t>Morning Musume - Neoki - Nozomi Tsuji</t>
  </si>
  <si>
    <t>Morning Musume Sakuragumi ~ Hare Ame Nochi Suki</t>
  </si>
  <si>
    <t>Morning Musume - Say Yeah!</t>
  </si>
  <si>
    <t>Morning Musume - Sexy8 ~ Sawasedesuka</t>
  </si>
  <si>
    <t>Tanpopo ~ Last Kiss</t>
  </si>
  <si>
    <t>Morning Musume - Uwakina Honey Pie</t>
  </si>
  <si>
    <t>Morning Musume - Youssie wants to be a flea (sub)</t>
  </si>
  <si>
    <t>Morning Musume - Abe Natsumi + Rika Ishikawa + Maki Goto</t>
  </si>
  <si>
    <t>Morning Musume - Abe Natsumi - Sala Sala CM</t>
  </si>
  <si>
    <t>Morning Musume - Abe Natsumi's Ghost story (Hello Morning!)</t>
  </si>
  <si>
    <t>Morning Musume - Ai Kago doing a Gackt impression</t>
  </si>
  <si>
    <t>Morning Musume - Aya Matsuura - Epson Colorio (10) '03</t>
  </si>
  <si>
    <t>Morning Musume - Balloon Game (Utaban)</t>
  </si>
  <si>
    <t>Morning Musume - Eriko vs MM a DDR competition</t>
  </si>
  <si>
    <t>Morning Musume - Eruseenu commercial</t>
  </si>
  <si>
    <t>Morning Musume - Musix! Fight Mari Yaguchi Vs Abe Natsumi</t>
  </si>
  <si>
    <t>Morning Musume - Gackt &amp; Morning Musume - Best Artist 30 Live</t>
  </si>
  <si>
    <t>Morning Musume - Gackt Kago Dating Pop Jam 20010528</t>
  </si>
  <si>
    <t>Morning Musume - Gackt - TV - Elevator Musume</t>
  </si>
  <si>
    <t>Morning Musume - Go Go Nippon Volleyball</t>
  </si>
  <si>
    <t>Morning Musume - Honbanwa - Ai and Yuko</t>
  </si>
  <si>
    <t>Morning Musume - Honda 30 scoopy</t>
  </si>
  <si>
    <t>Morning Musume in Sydney (Olympic games 2000)</t>
  </si>
  <si>
    <t>Morning Musume - Karate Hitomi &amp; Ai</t>
  </si>
  <si>
    <t>Morning Musume - Matsuri 3 - Medley</t>
  </si>
  <si>
    <t>Morning Musume - Musume gonatsuyo</t>
  </si>
  <si>
    <t>Morning Musume - Musumeten</t>
  </si>
  <si>
    <t>Morning Musume - Nakazawa Yuko Promo</t>
  </si>
  <si>
    <t>Morning Musume - Neoki - Maki Goto &amp; Kei Yasuda</t>
  </si>
  <si>
    <t>Morning Musume - Pierrot in elevator with Morning Musume</t>
  </si>
  <si>
    <t>Morning Musume - Polaroid i-ZONE</t>
  </si>
  <si>
    <t>Morning Musume - Practising for 3 nin matsur</t>
  </si>
  <si>
    <t>Morning Musume - Space Venus (PS2 game)</t>
  </si>
  <si>
    <t>Morning Musume - Speed vs Morning Musume Candy Making Contest</t>
  </si>
  <si>
    <t>Morning Musume - Takara Microphone</t>
  </si>
  <si>
    <t>Morning Musume - Hello Morning 20040509 - Mini Moni Special!</t>
  </si>
  <si>
    <t>Morning Musume - Hello Project - Summer 2001 Concert</t>
  </si>
  <si>
    <t>Morning Musume - Live Revolution (concert 2001)</t>
  </si>
  <si>
    <t xml:space="preserve">Morning Musume - Minimoni Ja Movie Okashina Daibouken </t>
  </si>
  <si>
    <t>Morning Musume - Minimoni Ja Movie Okashina Daibouken Making of</t>
  </si>
  <si>
    <t>Morning Musume - Non-Stop (concert tour 2003)</t>
  </si>
  <si>
    <t>Flame of Recca</t>
  </si>
  <si>
    <t>Sailor Moon artbook 5 (deutch)</t>
  </si>
  <si>
    <t>Sailor Moon artbook 6</t>
  </si>
  <si>
    <t>Sailor Moon artbook 6 (deutch)</t>
  </si>
  <si>
    <t>Sailor Moon artbook 7</t>
  </si>
  <si>
    <t>Sailor Moon Cards 1</t>
  </si>
  <si>
    <t>Sailor Moon Genga</t>
  </si>
  <si>
    <t>Sailor Moon Cards</t>
  </si>
  <si>
    <t>Sailor Moon Illustrations Book</t>
  </si>
  <si>
    <t>Sakura Taisen - Official Guide Battle Version</t>
  </si>
  <si>
    <t>Sakura Taisen - Official Guide Romance Version</t>
  </si>
  <si>
    <t>Sakura Taisen 2 artbook</t>
  </si>
  <si>
    <t>Sakura Taisen 2003 calendar</t>
  </si>
  <si>
    <t>Sakura Taisen 3 - Paris wa Muete Iruka artbook</t>
  </si>
  <si>
    <t>Scrap Niea 7 Yoshitashi ABe artbook</t>
  </si>
  <si>
    <t>Slayers artbook</t>
  </si>
  <si>
    <t>The art of Nadesico - Keiji Gotoh Illustrations</t>
  </si>
  <si>
    <t>Tokimeki Memorial Book</t>
  </si>
  <si>
    <t>Trigun artbook</t>
  </si>
  <si>
    <t>Tsuda Masami - Kare Kano Postcard Special</t>
  </si>
  <si>
    <t>U-jin Illustrations</t>
  </si>
  <si>
    <t>Kamen Rider Hibiki - Vol 01</t>
  </si>
  <si>
    <t>Live Action - 640x360 - jap voice - int eng sub - 175 Mb - K17DVD14</t>
  </si>
  <si>
    <t>Kamen Rider Hibiki - Vol 02</t>
  </si>
  <si>
    <t>Мюзикл - 24 трека - 156 Mb - mp3 - Seramyu 3 DVD - П</t>
  </si>
  <si>
    <t>Hunter x Hunter - Nightmare of Zaoldyeck</t>
  </si>
  <si>
    <t>Sakura Taisen Super Kayou Show IV - Shin Aoi Tori</t>
  </si>
  <si>
    <t>Мюзикл - 720x544 - jap voice - int eng sub - ext rus sub - 1396 Mb - K17DVD14</t>
  </si>
  <si>
    <t>Beyond Good and Evil</t>
  </si>
  <si>
    <t>Cold Zero</t>
  </si>
  <si>
    <t>DOR</t>
  </si>
  <si>
    <t>Lords of EverQuest</t>
  </si>
  <si>
    <t>Лувр - Последнее Проклятие</t>
  </si>
  <si>
    <t>Pokemon Trading Card Game</t>
  </si>
  <si>
    <t>X files</t>
  </si>
  <si>
    <t>Заброшенная земля</t>
  </si>
  <si>
    <t>Затерянный мир</t>
  </si>
  <si>
    <t>Казаки</t>
  </si>
  <si>
    <t>Морхухн</t>
  </si>
  <si>
    <t>Огнем и мечом</t>
  </si>
  <si>
    <t>Blood Rayne</t>
  </si>
  <si>
    <t>Heroes of M&amp;M 4</t>
  </si>
  <si>
    <t>TH's UNDERGROUND</t>
  </si>
  <si>
    <t>Breath of Fire IV</t>
  </si>
  <si>
    <t>Vietcong - First Alpha</t>
  </si>
  <si>
    <t>Vietnam</t>
  </si>
  <si>
    <t>Игры в стиле аниме (сборник)</t>
  </si>
  <si>
    <t>ИЛ-2 Штурмовик</t>
  </si>
  <si>
    <t>Приключения кота Леопольда</t>
  </si>
  <si>
    <t>Сборник эротических игр</t>
  </si>
  <si>
    <t>Tomb Raider</t>
  </si>
  <si>
    <t>Matsui Keiko - Whisper From The Mirror (2000)</t>
  </si>
  <si>
    <t>SeraDVD2</t>
  </si>
  <si>
    <t>Бонусы</t>
  </si>
  <si>
    <t>MkBonus</t>
  </si>
  <si>
    <t>K17DVD14</t>
  </si>
  <si>
    <t>Masami Okui - Gyuu</t>
  </si>
  <si>
    <t>Masami Okui - MASK with Matsumura Kasumi</t>
  </si>
  <si>
    <t>Masami Okui - Shake It from Yamamoto Yoko</t>
  </si>
  <si>
    <t>Masami Okui - Ma-KING</t>
  </si>
  <si>
    <t>Masami Okui - Do-Can</t>
  </si>
  <si>
    <t>Masami Okui - Live 01. Best-est</t>
  </si>
  <si>
    <t>Masami Okui - Her-Day</t>
  </si>
  <si>
    <t>Masami Okui - Only one No. 1</t>
  </si>
  <si>
    <t>Masami Okui - NEEI</t>
  </si>
  <si>
    <t>Masami Okui - Live 02. Li-Book</t>
  </si>
  <si>
    <t>Сёгун 1-4</t>
  </si>
  <si>
    <t>4етыре 4етверти - Четыре Четверти</t>
  </si>
  <si>
    <t>K22DVD13</t>
  </si>
  <si>
    <t>Ayashi no Ceres - First ED Single</t>
  </si>
  <si>
    <t>Ayashi no Ceres - OP Single</t>
  </si>
  <si>
    <t>Ayashi no Ceres - Second ED Single</t>
  </si>
  <si>
    <t>Hannes Wader - Flieder by Henne</t>
  </si>
  <si>
    <t>audio - 7 треков - 47,2 Mb - mp3 - K22DVD13 - K22</t>
  </si>
  <si>
    <t>98'BSSM: Eien Densetsu -The Final First Stage!!</t>
  </si>
  <si>
    <t>YYV-272</t>
  </si>
  <si>
    <t>98'BSSM: Eien Densetsu -The Final First Stage!! Omake</t>
  </si>
  <si>
    <t>Omake</t>
  </si>
  <si>
    <t>LD</t>
  </si>
  <si>
    <t>96'BSSM: Sailor Stars Guide</t>
  </si>
  <si>
    <t>Guide</t>
  </si>
  <si>
    <t>98'BSSM: Eien Densetsu Omake</t>
  </si>
  <si>
    <t>Bubble Gum Crisis OST 1</t>
  </si>
  <si>
    <t>Bubble Gum Crisis OST 2</t>
  </si>
  <si>
    <t>Bubble Gum Crisis OST 3</t>
  </si>
  <si>
    <t>Bubble Gum Crisis OST 4</t>
  </si>
  <si>
    <t>Bubble Gum Crisis OST 5</t>
  </si>
  <si>
    <t>Bubble Gum Crisis OST 6</t>
  </si>
  <si>
    <t>Bubble Gum Crisis OST 7</t>
  </si>
  <si>
    <t>Bubble Gum Crisis OST 8</t>
  </si>
  <si>
    <t>Bubble Gum Crisis - Tokyo2040 - OST 1</t>
  </si>
  <si>
    <t>Bubble Gum Crisis - Tokyo2040 - OST 2</t>
  </si>
  <si>
    <t>Kareshi Kanojo no Jijyou ACT 3</t>
  </si>
  <si>
    <t>нет</t>
  </si>
  <si>
    <t>Pierott - Pandora no Hako</t>
  </si>
  <si>
    <t>Игрушечная история 2</t>
  </si>
  <si>
    <t>Игрушечная история 1</t>
  </si>
  <si>
    <t>Большое дело</t>
  </si>
  <si>
    <t>Sowelu - Geofu</t>
  </si>
  <si>
    <t>Suga Shikao - Smile</t>
  </si>
  <si>
    <t>Keito Blow - Fountain</t>
  </si>
  <si>
    <t>Spirited Away</t>
  </si>
  <si>
    <t>K06</t>
  </si>
  <si>
    <t>My03</t>
  </si>
  <si>
    <t>Didier Lockwood - Globe Trotter [solo]</t>
  </si>
  <si>
    <t>Dir en Grey - Live in Osaka Hall concert</t>
  </si>
  <si>
    <t>Dir en Grey - Withering to death</t>
  </si>
  <si>
    <t>Kotoko - Hane</t>
  </si>
  <si>
    <t>Richard Galliano Septet - Piazzolla forever</t>
  </si>
  <si>
    <t>Romantic Collection - JAPAN</t>
  </si>
  <si>
    <t>TMG - OH JAPAN ~OUR TIME IS NOW~</t>
  </si>
  <si>
    <t>Hitomi Shimatani - Perseus</t>
  </si>
  <si>
    <t>Tsuji Ayano - Renrenfuka</t>
  </si>
  <si>
    <t>Saishu-Heiki Kanojo (SaiKano)</t>
  </si>
  <si>
    <t>SaiKano DVD</t>
  </si>
  <si>
    <t>Hellsing</t>
  </si>
  <si>
    <t>Laputa: The Castle in the Sky</t>
  </si>
  <si>
    <t>Come To See Me Tonight</t>
  </si>
  <si>
    <t>Digi Charat Cd Drama 1</t>
  </si>
  <si>
    <t>Digi Charat Cd Drama 2</t>
  </si>
  <si>
    <t>Digi Charat Dejiko No Ongaku-Kai</t>
  </si>
  <si>
    <t>Digi Charat Garden</t>
  </si>
  <si>
    <t>Digi Charat Happy</t>
  </si>
  <si>
    <t>Digi Charat OST</t>
  </si>
  <si>
    <t>Slayers</t>
  </si>
  <si>
    <t>Slayers - Slayers</t>
  </si>
  <si>
    <t>Slayers Gorgeus - The Motion Picture 'Go'</t>
  </si>
  <si>
    <t>Slayers Great - The Motion Picture 'Great'</t>
  </si>
  <si>
    <t>Sailor Moon Books scans</t>
  </si>
  <si>
    <t>Gibo</t>
  </si>
  <si>
    <t>Nightwish</t>
  </si>
  <si>
    <t>Сборник mp3 (оболочка) - 700 Mb - K18</t>
  </si>
  <si>
    <t>Эмуляция</t>
  </si>
  <si>
    <t>Сборник эмуляторов приставок и игр - 694+695 - K18</t>
  </si>
  <si>
    <t>12 подвигов Астерикса</t>
  </si>
  <si>
    <t>Туманность Андромеды</t>
  </si>
  <si>
    <t>Dir en Grey - Ain't Afraid To Die</t>
  </si>
  <si>
    <t>Japan Traditional Music</t>
  </si>
  <si>
    <t>Aya Ueto - AYAUETO</t>
  </si>
  <si>
    <t>LAN03</t>
  </si>
  <si>
    <t>Baby VOX - Devotion</t>
  </si>
  <si>
    <t>Dschinghis Khan - Die Grossen Erfolge 3 CD Boxset incl Covers &amp; Tracklist</t>
  </si>
  <si>
    <t>Battlefield 2</t>
  </si>
  <si>
    <t>K13DVD12</t>
  </si>
  <si>
    <t>UFO Princess Valkyrie Season 3</t>
  </si>
  <si>
    <t>Sailor Moon - Noir - NoirTrailer</t>
  </si>
  <si>
    <t>Pierott - Cocoon</t>
  </si>
  <si>
    <t>Pierott - Psychedelic Lover</t>
  </si>
  <si>
    <t>Kuraki Mai - Stand Up</t>
  </si>
  <si>
    <t>Kuraki Mai - Never Gonna Give You Up</t>
  </si>
  <si>
    <t>Kuraki Mai - Always</t>
  </si>
  <si>
    <t>Utada Hikaru - MTV Unplugged concert</t>
  </si>
  <si>
    <t>Battlefield Vietnam</t>
  </si>
  <si>
    <t>K21DVD09</t>
  </si>
  <si>
    <t>Futari H 1,2</t>
  </si>
  <si>
    <t>La Blue Girl Returns 2</t>
  </si>
  <si>
    <t>Nine O'clock Woman 2</t>
  </si>
  <si>
    <t>Lady Blue 1-4</t>
  </si>
  <si>
    <t>Kamyla 1,2</t>
  </si>
  <si>
    <t>500x600</t>
  </si>
  <si>
    <t>Clamp - CCS Merchandise unsorted scans</t>
  </si>
  <si>
    <t>Clamp - CCS Misc Pics unsorted scans</t>
  </si>
  <si>
    <t>Here is Greenwood</t>
  </si>
  <si>
    <t>Норд-Ост</t>
  </si>
  <si>
    <t>Phantom of the Opera (movie version)</t>
  </si>
  <si>
    <t>jClip03</t>
  </si>
  <si>
    <t>BoA - 8 films &amp; more clips</t>
  </si>
  <si>
    <t>Gackt - Papapapuffy (TV)</t>
  </si>
  <si>
    <t>Music Station concert</t>
  </si>
  <si>
    <t>Music Station 20031107 TV</t>
  </si>
  <si>
    <t>Ka10</t>
  </si>
  <si>
    <t>Gravitation OST 2</t>
  </si>
  <si>
    <t>Green Green tv</t>
  </si>
  <si>
    <t>mpeg</t>
  </si>
  <si>
    <t>6 cd - K12</t>
  </si>
  <si>
    <t>5 cd - K12</t>
  </si>
  <si>
    <t>2 cd - K12</t>
  </si>
  <si>
    <t>1 cd - П</t>
  </si>
  <si>
    <t>1 cd - K15</t>
  </si>
  <si>
    <t>35,1 Mb - Разное - K14</t>
  </si>
  <si>
    <t>259 Mb - Разное - K14</t>
  </si>
  <si>
    <t>16,8 Mb - Разное - K14</t>
  </si>
  <si>
    <t>28,7 Mb - Разное - K14</t>
  </si>
  <si>
    <t>29,9 Mb - Разное - K14</t>
  </si>
  <si>
    <t>2 cd - все альбомы 1989-2000 - тексты - 2 клипа - лиц. Gala Records - П</t>
  </si>
  <si>
    <t>Star Track: Elite Force II</t>
  </si>
  <si>
    <t>Diablo II + DII:LoD</t>
  </si>
  <si>
    <t>Simpsons: Hit &amp; Run</t>
  </si>
  <si>
    <t>Grandia II</t>
  </si>
  <si>
    <t>Final Fantasy VIII</t>
  </si>
  <si>
    <t>Kuraki Mai - Love Day After Tomorrow</t>
  </si>
  <si>
    <t>Kuraki Mai - Secret of My Heart</t>
  </si>
  <si>
    <t>Kuraki Mai - Stay By My Side</t>
  </si>
  <si>
    <t>Goran Bregovic - Magic Book</t>
  </si>
  <si>
    <t>Sailor Moon 200</t>
  </si>
  <si>
    <t>ANZA - Dream</t>
  </si>
  <si>
    <t>ANZA - Tobira wo Akete</t>
  </si>
  <si>
    <t>HPP - Crap Head</t>
  </si>
  <si>
    <t>Ibuki</t>
  </si>
  <si>
    <t>mp3</t>
  </si>
  <si>
    <t>K23DVD08</t>
  </si>
  <si>
    <t>mpc</t>
  </si>
  <si>
    <t>Gathering</t>
  </si>
  <si>
    <t>Sai-So</t>
  </si>
  <si>
    <t>Kodo &amp;  Isao Tomita</t>
  </si>
  <si>
    <t>Nasca Fantasy</t>
  </si>
  <si>
    <t>Tataku - The Best of Kodo, Vol. 2 (1994-1999)</t>
  </si>
  <si>
    <t>Ubu-Suna</t>
  </si>
  <si>
    <t xml:space="preserve">Kodo </t>
  </si>
  <si>
    <t>Traditional Japanese Music (сборник)</t>
  </si>
  <si>
    <t>World Tour</t>
  </si>
  <si>
    <t>Roulade</t>
  </si>
  <si>
    <t>Taiko Japanese Folk Music</t>
  </si>
  <si>
    <t>Nippon Daiko No Miryoku 1983</t>
  </si>
  <si>
    <t>Исполнитель</t>
  </si>
  <si>
    <t>Инструменты</t>
  </si>
  <si>
    <t>Диск</t>
  </si>
  <si>
    <t>audio - 25 треков - 137,0 Mb - mp3 - K23DVD03 - K23</t>
  </si>
  <si>
    <t>Celtic Beats</t>
  </si>
  <si>
    <t>Celtic Dreams</t>
  </si>
  <si>
    <t>Celtic Bagpipe Collection</t>
  </si>
  <si>
    <t>Celtic Heartbeat - Anuna</t>
  </si>
  <si>
    <t>Celtic Harp</t>
  </si>
  <si>
    <t>Celtic Lyra</t>
  </si>
  <si>
    <t>audio - 13 треков - 66,7 Mb - mp3 - K23DVD03 - K23</t>
  </si>
  <si>
    <t>audio - 16 треков - 84,9 Mb - mp3 - K23DVD03 - K23</t>
  </si>
  <si>
    <t>audio - 24 треков - 1272,7 Mb - mp3 - K23DVD03 - K23</t>
  </si>
  <si>
    <t>audio - 19 треков - 105,0 Mb - mp3 - K23DVD03 - K23</t>
  </si>
  <si>
    <t>audio - 14 треков - 72,2 Mb - mp3 - K23DVD03 - K23</t>
  </si>
  <si>
    <t>audio - 14 треков - 70,1 Mb - mp3 - K23DVD03 - K23</t>
  </si>
  <si>
    <t>Every Little Thing - Sasayaka na Inori</t>
  </si>
  <si>
    <t>Every Little Thing - Dear My Friend</t>
  </si>
  <si>
    <t>Every Little Thing - Feel My Heart</t>
  </si>
  <si>
    <t>Every Little Thing - Future World</t>
  </si>
  <si>
    <t>Every Little Thing - Necessary</t>
  </si>
  <si>
    <t>Every Little Thing - Shapes of Love</t>
  </si>
  <si>
    <t>Every Little Thing - Time Goes By</t>
  </si>
  <si>
    <t>Horie Yui - Love Destiny</t>
  </si>
  <si>
    <t>Horie Yui - Sakura</t>
  </si>
  <si>
    <t>Okui Masami - Cutie</t>
  </si>
  <si>
    <t>Okui Masami - Rinbu Revolution</t>
  </si>
  <si>
    <t>Okui Masami - Round Dance Revolution</t>
  </si>
  <si>
    <t>The Scanty - I Love You</t>
  </si>
  <si>
    <t>BoA - My Sweetie</t>
  </si>
  <si>
    <t>FinKL - Pride (Jajonshim)</t>
  </si>
  <si>
    <t>M.I.L.K. - Come to Me</t>
  </si>
  <si>
    <t>S.E.S. - Dreams Come True</t>
  </si>
  <si>
    <t>Zapping de Shocking (Toreishi Satsuki)</t>
  </si>
  <si>
    <t>Zapping de Shocking (Toreishi Uzuki)</t>
  </si>
  <si>
    <t>Zapping de Shocking (Toreishi Yayoi)</t>
  </si>
  <si>
    <t>Anima3x</t>
  </si>
  <si>
    <t>3xDVD5</t>
  </si>
  <si>
    <t>концерт</t>
  </si>
  <si>
    <t>Chinese Traditional Music - Musica Tradicional China - Vol.1-2</t>
  </si>
  <si>
    <t>audio - 13+20 треков - 133 Mb - mp3 - K23DVD08 - K23</t>
  </si>
  <si>
    <t>Musica Tradicional China Vol. 1-6</t>
  </si>
  <si>
    <t>audio - 81 треков - 381 Mb - mp3 - K23DVD08 - K23</t>
  </si>
  <si>
    <t>Oedo Sukeroku Taiko</t>
  </si>
  <si>
    <t>Soh Daiko Taiko Drum Ensemble</t>
  </si>
  <si>
    <t>Taiko Drumming - Japanese Festival Music</t>
  </si>
  <si>
    <t>Apocalyptica</t>
  </si>
  <si>
    <t>audio - 5 альбомов - 375 Mb - mp3 - K23DVD09 - K23</t>
  </si>
  <si>
    <t>Aya Sugimoto откровенные фото</t>
  </si>
  <si>
    <t>foto - 87,1 Mb - K23DVD09 - K23</t>
  </si>
  <si>
    <t>Drolls - 2001 - Kalenda Maya</t>
  </si>
  <si>
    <t>audio - folk - 8,5 Mb - 2 трека - mp3 - K23DVD09 - K23</t>
  </si>
  <si>
    <t>Drolls - 2002 - King's Birthday (live)</t>
  </si>
  <si>
    <t>audio - folk - 116 Mb - 19 треков - mp3 - K23DVD09 - K23</t>
  </si>
  <si>
    <t>Elfen Lied</t>
  </si>
  <si>
    <t>K23DVD09</t>
  </si>
  <si>
    <t>Galaxy Angel Duet 3 - Mint Blancmanche (Miyuki Sawashiro) &amp; Vanilla H (Mika Kanai)</t>
  </si>
  <si>
    <t>Lupin III Tribute Album</t>
  </si>
  <si>
    <t>Ishida Akira &amp; Mitsuishi Kotono - Night Live</t>
  </si>
  <si>
    <t>Para Para MAX 1-5</t>
  </si>
  <si>
    <t>Russian aniPOP</t>
  </si>
  <si>
    <t>audio - 126 Mb - mp3 - K23DVD09 - K23</t>
  </si>
  <si>
    <t>Changin' My Life - In Future</t>
  </si>
  <si>
    <t>Devil Hunter Yohko ep.4 Music special 4-ever</t>
  </si>
  <si>
    <t xml:space="preserve">Dragon Ash - Under Age's Song </t>
  </si>
  <si>
    <t xml:space="preserve">Dragon Ash - VIVA LA Revolution </t>
  </si>
  <si>
    <t>Morning Musume - 4th Ikimasshoi</t>
  </si>
  <si>
    <t>Morning Musume - LOVE CENTURY</t>
  </si>
  <si>
    <t>Morning Musume - Ai Araba it's all right</t>
  </si>
  <si>
    <t>Morning Musume - First Time</t>
  </si>
  <si>
    <t>Morning Musume - No. 5</t>
  </si>
  <si>
    <t>Namie Amuro - Put 'Em Up</t>
  </si>
  <si>
    <t>Suitei Shoujo - Kagi ga Akanai</t>
  </si>
  <si>
    <t>Tommy heavenly6 - Wait till I can dream</t>
  </si>
  <si>
    <t>BCBK1588</t>
  </si>
  <si>
    <t>Porno Graffity - Worldillia</t>
  </si>
  <si>
    <t>jPOP1bt</t>
  </si>
  <si>
    <t>Exile feat. Zeebra &amp; Maccho (Ozrosaurus) - Let Me Luv U Down</t>
  </si>
  <si>
    <t>Коты против собак</t>
  </si>
  <si>
    <t>Лило и Стич</t>
  </si>
  <si>
    <t>Ледниковый период</t>
  </si>
  <si>
    <t>Ловец снов</t>
  </si>
  <si>
    <t>Люди Х</t>
  </si>
  <si>
    <t>Маленький Ник</t>
  </si>
  <si>
    <t>Матрица</t>
  </si>
  <si>
    <t>Матрица: Перезагрузка</t>
  </si>
  <si>
    <t>Милашка</t>
  </si>
  <si>
    <t>Молодожены</t>
  </si>
  <si>
    <t>Муравей Антц</t>
  </si>
  <si>
    <t>Новое обличие императора</t>
  </si>
  <si>
    <t>Обитель зла</t>
  </si>
  <si>
    <t>Alice #2</t>
  </si>
  <si>
    <t>MM Group books - Hamilton Island</t>
  </si>
  <si>
    <t>MM Group books - Hello! Project 2002 - Perfect Harmony</t>
  </si>
  <si>
    <t>MM Group books - Heso Fan Book</t>
  </si>
  <si>
    <t>MM Group books - Minimoni Photobook (2001.05.28)</t>
  </si>
  <si>
    <t>1900x1500</t>
  </si>
  <si>
    <t>1000x1000</t>
  </si>
  <si>
    <t>Full Moon wo Sagashite</t>
  </si>
  <si>
    <t>Seramyu#3</t>
  </si>
  <si>
    <t>1000x600</t>
  </si>
  <si>
    <t>1100x500</t>
  </si>
  <si>
    <t>1000x1500</t>
  </si>
  <si>
    <t>800x1000</t>
  </si>
  <si>
    <t>800x1200</t>
  </si>
  <si>
    <t>Takahashi Ai - Photograph Collection</t>
  </si>
  <si>
    <t>Yaguchi Mari - Love Hello!</t>
  </si>
  <si>
    <t>Yaguchi Mari - Yaguchi</t>
  </si>
  <si>
    <t>K21</t>
  </si>
  <si>
    <t>SeraDVD3</t>
  </si>
  <si>
    <t xml:space="preserve">Popotan </t>
  </si>
  <si>
    <t>Lain</t>
  </si>
  <si>
    <t>Colin McRae Rally 2005</t>
  </si>
  <si>
    <t>DOOM III Resurection of Evil</t>
  </si>
  <si>
    <t>Pariah</t>
  </si>
  <si>
    <t>K19</t>
  </si>
  <si>
    <t>Sakura Wars - Ecole de Paris</t>
  </si>
  <si>
    <t>Sakura Wars - Gouka Kenran</t>
  </si>
  <si>
    <t>Sakura Wars - Ouka Kenran</t>
  </si>
  <si>
    <t>Sakura Wars - Sumire Special</t>
  </si>
  <si>
    <t>BCBK2060A</t>
  </si>
  <si>
    <t>BCBK2060B</t>
  </si>
  <si>
    <t>BCBK2060C</t>
  </si>
  <si>
    <t>Tamaki Nami - Believe Reproduction (Gundam Seed Edition)</t>
  </si>
  <si>
    <t>2003 Mugen-k fankan Forbidden Hades Clip</t>
  </si>
  <si>
    <t>2003 Mugen-k Commercial</t>
  </si>
  <si>
    <t>2003 Mugen-k Omake</t>
  </si>
  <si>
    <t>How To Draw Manga Vol 3 - Compiling Application and Practice</t>
  </si>
  <si>
    <t>How To Draw Manga Vol 4 - Dressing Your Characters in Casual Wear</t>
  </si>
  <si>
    <t>650x1000</t>
  </si>
  <si>
    <t>500x750</t>
  </si>
  <si>
    <t>Blood Rayne 2</t>
  </si>
  <si>
    <t>K13DVD04</t>
  </si>
  <si>
    <t>Dir en Grey - Cage</t>
  </si>
  <si>
    <t>Dir en Grey - Akuro No Oka</t>
  </si>
  <si>
    <t>Digi Charat Welcom 2000</t>
  </si>
  <si>
    <t>Digi Charat Wonder Girls</t>
  </si>
  <si>
    <t>Excel Saga OST 1</t>
  </si>
  <si>
    <t>UFO Princess Valkyrie Character Song Best</t>
  </si>
  <si>
    <t>UFO Princess Valkyrie Op Single</t>
  </si>
  <si>
    <t>Yui Horie - Sky</t>
  </si>
  <si>
    <t>Utada Hikaru - Distance</t>
  </si>
  <si>
    <t>Hamasaki Ayumi - Connected</t>
  </si>
  <si>
    <t>Hamasaki Ayumi - My Story</t>
  </si>
  <si>
    <t>Hamasaki Ayumi - MY STORY Classical</t>
  </si>
  <si>
    <t>Zorro var</t>
  </si>
  <si>
    <t>D-51 - Oneness</t>
  </si>
  <si>
    <t>Daichi Miura - Keep It Goin' On</t>
  </si>
  <si>
    <t>Day After Tomorrow - Day Alone</t>
  </si>
  <si>
    <t xml:space="preserve">Dream - Soyokaze no Shirabe </t>
  </si>
  <si>
    <t>Dream 777 - Another Side Story</t>
  </si>
  <si>
    <t>Fake - Pulse</t>
  </si>
  <si>
    <t>NGE - Europe - Final Countdown</t>
  </si>
  <si>
    <t>NGE - Nightwish - End of All Hope</t>
  </si>
  <si>
    <t>NGE - Rammstein - Angel</t>
  </si>
  <si>
    <t>NGE - Weird Al - I Think Im A Clone Now</t>
  </si>
  <si>
    <t>NGE - Ария - Бесы</t>
  </si>
  <si>
    <t>NGE - Танцы минус - Цветы</t>
  </si>
  <si>
    <t>FF - Tribute - Offspring - Staring at the Sun</t>
  </si>
  <si>
    <t>FFX - Trailer</t>
  </si>
  <si>
    <t>Gunslinger Girls OP&amp;ED</t>
  </si>
  <si>
    <t>Ice Age Extra</t>
  </si>
  <si>
    <t>Puni Puni - OP</t>
  </si>
  <si>
    <t>Excel Saga TV ED 1</t>
  </si>
  <si>
    <t>Excel Saga TV OP 2</t>
  </si>
  <si>
    <t>Sakura Taisen Live in Concert</t>
  </si>
  <si>
    <t>Sakura Taisen Song</t>
  </si>
  <si>
    <t>Sakura Taisen DVD Trailer</t>
  </si>
  <si>
    <t>Sakura Taisen OP 1</t>
  </si>
  <si>
    <t>Slayers Royal OP 2</t>
  </si>
  <si>
    <t>Utena Movie - Toki ni Ai wa</t>
  </si>
  <si>
    <t>Vandread - ED</t>
  </si>
  <si>
    <t>Vision of Escaflowne - Apocalyptica - Path</t>
  </si>
  <si>
    <t>Godannar S2 - OP (Engage Godanner - Mitsuko Horie and Ichiro Mizuki)</t>
  </si>
  <si>
    <t>Sailor Moon - SLOP SNES OP</t>
  </si>
  <si>
    <t>Di Gi Charat Xmas Special ED</t>
  </si>
  <si>
    <t>Kirameki Awards Music Video Entries Pack (PGSM)</t>
  </si>
  <si>
    <t>Ai Senshi (MIO, Kageyama Hironobu, Ichiro Mizuki, Mitsuko Horie, Masaki Endoh)</t>
  </si>
  <si>
    <t>Sakura Taisen Le Nou - (Live in concert)</t>
  </si>
  <si>
    <t>Idol Defense Force Humming Bird Live Song (Rainbow Forces)</t>
  </si>
  <si>
    <t>NGE - End of Evangelion - End of All Hope</t>
  </si>
  <si>
    <t>NGE - End of Evangelion - Prodigy - Breathe</t>
  </si>
  <si>
    <t>NGE - End of Evangelion - Yasunori Mitsuda - Evil Light</t>
  </si>
  <si>
    <t>Furuba No Heiya (Seiyuu Interviews) - Aya Hisakawa &amp; Yui Horie</t>
  </si>
  <si>
    <t>Read or Die - Кино - Война</t>
  </si>
  <si>
    <t>Sakura Taisen Trailers and Show</t>
  </si>
  <si>
    <t>Scorpions - Send Me an Angel</t>
  </si>
  <si>
    <t>A Lot of Kiss - Katsuaki Illustrated Collection scans inc</t>
  </si>
  <si>
    <t>Akemi Takada Art scans 03 - Angels</t>
  </si>
  <si>
    <t>Akemi Takada Art scans 11 - My Stella</t>
  </si>
  <si>
    <t>Blame and So On</t>
  </si>
  <si>
    <t>A Kite artbook</t>
  </si>
  <si>
    <t>Alchemist Atelier Marie (ent eyes) artbook</t>
  </si>
  <si>
    <t>Age Official Memorial artbook</t>
  </si>
  <si>
    <t>Alpha artbook</t>
  </si>
  <si>
    <t>Bubblegum Crisis - Collection of Sketches and Conceptual Art Covers BGC</t>
  </si>
  <si>
    <t>Bubblegum Crisis - Grand Mal Color manga</t>
  </si>
  <si>
    <t>Chobits manga (rus)</t>
  </si>
  <si>
    <t>Clamp - Angelic Layer 2002 calendar</t>
  </si>
  <si>
    <t>Chobits - Your eyes only artbook</t>
  </si>
  <si>
    <t>Clamp - Angelic Layer Official Battle Book (samples)</t>
  </si>
  <si>
    <t>audio - на сербском - 36 треков - 2 Audio CD - лиц. Landy Star - K25</t>
  </si>
  <si>
    <t>Patlabor 3 WXIII</t>
  </si>
  <si>
    <t>Patlabor 1 The Mobile Police</t>
  </si>
  <si>
    <t>K26</t>
  </si>
  <si>
    <t>512x304</t>
  </si>
  <si>
    <t>Dominion Tank Police</t>
  </si>
  <si>
    <t>Heart of Darkness</t>
  </si>
  <si>
    <t>Jay Chou - Fantasy</t>
  </si>
  <si>
    <t>Kumiko Yamashita - L'antre Pas</t>
  </si>
  <si>
    <t>Kuraki Mai - PERFECT CRIME</t>
  </si>
  <si>
    <t>Elva Hsiao - Di Wu Da Dao</t>
  </si>
  <si>
    <t>Faye Wong - FABLE</t>
  </si>
  <si>
    <t>eng</t>
  </si>
  <si>
    <t>Vampire Hunter D</t>
  </si>
  <si>
    <t>Whisper of the Heart</t>
  </si>
  <si>
    <t>Wrath of the Ninja: The Yotoden Movie</t>
  </si>
  <si>
    <t>X: The movie</t>
  </si>
  <si>
    <t>Fushigi Yuugi</t>
  </si>
  <si>
    <t>Witch Hunter Robin</t>
  </si>
  <si>
    <t>Подводная братва</t>
  </si>
  <si>
    <t>240x180</t>
  </si>
  <si>
    <t>Matsui Keiko - A Drop Of Water (1987)</t>
  </si>
  <si>
    <t>Matsui Keiko - Cherry Blossom (1991)</t>
  </si>
  <si>
    <t>Matsui Keiko - Collection (2000)</t>
  </si>
  <si>
    <t>2002 Ankoku no Princess Black Lady FanKan Outers</t>
  </si>
  <si>
    <t>int</t>
  </si>
  <si>
    <t>ext</t>
  </si>
  <si>
    <t>Kenshin</t>
  </si>
  <si>
    <t>П</t>
  </si>
  <si>
    <t>Otaku no Video 1982</t>
  </si>
  <si>
    <t>544x400</t>
  </si>
  <si>
    <t>Otaku no Video 1985</t>
  </si>
  <si>
    <t>Tenchi Muyo in Love</t>
  </si>
  <si>
    <t>Counter Strike: Condition Zero</t>
  </si>
  <si>
    <t>Penicillin - Limit complex</t>
  </si>
  <si>
    <t>Penicillin - Nice in lip+l</t>
  </si>
  <si>
    <t>Penicillin - Raisen Kaidan</t>
  </si>
  <si>
    <t>Penicillin - Romance</t>
  </si>
  <si>
    <t>Penicillin - sei'-Marian Hurricane</t>
  </si>
  <si>
    <t>Pierrot - Agitator</t>
  </si>
  <si>
    <t>Pierrot - PSYCHEDELIC LOVER</t>
  </si>
  <si>
    <t>Pierrot - Last Letter</t>
  </si>
  <si>
    <t>Pierrot - Kowareteiku kono sekai de</t>
  </si>
  <si>
    <t>Pierrot - Dramatic Neo Anniversary</t>
  </si>
  <si>
    <t>Pierrot - Yuuyami Suicide (without band version)</t>
  </si>
  <si>
    <t>Pierrot - Yuuyami Suicide (Not on Air Version)</t>
  </si>
  <si>
    <t>Pierrot - Neogrotesque</t>
  </si>
  <si>
    <t>Pierrot - Cocoon</t>
  </si>
  <si>
    <t>Pierrot - Kirito sleeping very cute</t>
  </si>
  <si>
    <t>Pierrot - Madsky new-made</t>
  </si>
  <si>
    <t>Pierrot - Hill genkaku no yuki</t>
  </si>
  <si>
    <t>Plastic Tree - Slide</t>
  </si>
  <si>
    <t>Plastic Tree - Baka ni natta no ni</t>
  </si>
  <si>
    <t>Plastic Tree - Aoi Tori</t>
  </si>
  <si>
    <t>Yuko Sasaki - Pure Snow</t>
  </si>
  <si>
    <t>1800x2500</t>
  </si>
  <si>
    <t>1600x900</t>
  </si>
  <si>
    <t>Songs from Soviet Union</t>
  </si>
  <si>
    <t>Traditional Music</t>
  </si>
  <si>
    <t>K21DVD04</t>
  </si>
  <si>
    <t>Ka03</t>
  </si>
  <si>
    <t>Dragon Ash - Deep impact</t>
  </si>
  <si>
    <t>Dragon Ash - Grateful Days</t>
  </si>
  <si>
    <t>Иван Купала - Радио Награ</t>
  </si>
  <si>
    <t>10 треков - 55,2 Mb - mp3 - NYp1 - K11</t>
  </si>
  <si>
    <t>Sailor Moon Manga Collection</t>
  </si>
  <si>
    <t>мюзикл - 14 треков - 68,8 Mb - mp3 - Seramyu 3 DVD - П</t>
  </si>
  <si>
    <t>Studio Ghibli 1984-1997 songs cd scans</t>
  </si>
  <si>
    <t>2800x1400</t>
  </si>
  <si>
    <t>1000x800</t>
  </si>
  <si>
    <t>Ghost In The Shell PSX game OST</t>
  </si>
  <si>
    <t>Ghost In The Shell TV OST 1</t>
  </si>
  <si>
    <t>Ghost In The Shell TV OST 2 Be Human</t>
  </si>
  <si>
    <t>Ghost In The Shell Movie OST 1</t>
  </si>
  <si>
    <t>Ghost In The Shell Movie OST 2 Innocence</t>
  </si>
  <si>
    <t>Grandia II ~Melodia~</t>
  </si>
  <si>
    <t>шт. усл.</t>
  </si>
  <si>
    <t>Пом.</t>
  </si>
  <si>
    <t>1000x1300</t>
  </si>
  <si>
    <t>Kyoko Fukada - KIMINOHITOMINIKOISHITERU</t>
  </si>
  <si>
    <t>Cowboy Bebop OST box Limited edition</t>
  </si>
  <si>
    <t>Враг у ворот</t>
  </si>
  <si>
    <t>Обитель зла 2</t>
  </si>
  <si>
    <t>Inu Yasha - Best of Inuyasha OST</t>
  </si>
  <si>
    <t>Jin-Roh</t>
  </si>
  <si>
    <t>PGSM special act</t>
  </si>
  <si>
    <t>Digi Charat Party Night</t>
  </si>
  <si>
    <t>Digi Charat Puchiko 1</t>
  </si>
  <si>
    <t>Digi Charat Puchiko 2</t>
  </si>
  <si>
    <t>Digi Charat Rabianrose</t>
  </si>
  <si>
    <t>Digi Charat Sound Message</t>
  </si>
  <si>
    <t>Digi Charat Summer Special</t>
  </si>
  <si>
    <t>400x301</t>
  </si>
  <si>
    <t>Porco Rosso</t>
  </si>
  <si>
    <t>Kiki's Delivery Service</t>
  </si>
  <si>
    <t>Mission of Darkness</t>
  </si>
  <si>
    <t>Wind Named Amnesia</t>
  </si>
  <si>
    <t>Azumanga Daioh</t>
  </si>
  <si>
    <t>02'BSSM: Mugen Gakuen~ Mistress Labyrinth</t>
  </si>
  <si>
    <t>03'BSSM: StarLights~ Ryuusei Densetsu DVD bonus</t>
  </si>
  <si>
    <t>Tokimeki Memorial 100%</t>
  </si>
  <si>
    <t>TokiMemo Vocal Best Collection 5</t>
  </si>
  <si>
    <t>Trigun OST 2</t>
  </si>
  <si>
    <t>Uchuu Gakuen Stellvia Kou - Daikayousai</t>
  </si>
  <si>
    <t>Kawabe Chieco - Be Your Girl (karaoke lyrics)</t>
  </si>
  <si>
    <t>2002 Ankoku no Princess Black Lady FanKan Jingle Bells</t>
  </si>
  <si>
    <t>Chieco Kawabe Idol DVD</t>
  </si>
  <si>
    <t>Мюзикл - 640x384 - eng voice - 660+672 Mb - K17DVD15</t>
  </si>
  <si>
    <t>60 лет Великой Победы</t>
  </si>
  <si>
    <t>Красная тень</t>
  </si>
  <si>
    <t>Моя жена гангстер</t>
  </si>
  <si>
    <t>38-я параллель</t>
  </si>
  <si>
    <t>Pierrot - Smiley Skeleton</t>
  </si>
  <si>
    <t>Pierrot</t>
  </si>
  <si>
    <t>Pierrot - Yuugai no Tenshi</t>
  </si>
  <si>
    <t>Pierrot - Yuuyami Suicide</t>
  </si>
  <si>
    <t>Однажды в Мексике</t>
  </si>
  <si>
    <t>Чародеи</t>
  </si>
  <si>
    <t>Домовенок Кузя</t>
  </si>
  <si>
    <t>Банды Нью-Йорка</t>
  </si>
  <si>
    <t>Эквилибриум</t>
  </si>
  <si>
    <t>Чикаго</t>
  </si>
  <si>
    <t>13-й воин</t>
  </si>
  <si>
    <t>28 дней спустя…</t>
  </si>
  <si>
    <t>Королевская битва 2</t>
  </si>
  <si>
    <t>Half-Life 2</t>
  </si>
  <si>
    <t>Total War: Medieval  - Viking Invasion</t>
  </si>
  <si>
    <t>K21DVD07</t>
  </si>
  <si>
    <t>Total War: Rome - Barbarian Invasion</t>
  </si>
  <si>
    <t>SWAT 4</t>
  </si>
  <si>
    <t>Worms 3D</t>
  </si>
  <si>
    <t>L'Arc~en~Ciel - Kaze ni Kienaide</t>
  </si>
  <si>
    <t>L'Arc~en~Ciel - Lose control</t>
  </si>
  <si>
    <t>L'Arc~en~Ciel - Neo Universe</t>
  </si>
  <si>
    <t>L'Arc~en~Ciel - On HEY!x3</t>
  </si>
  <si>
    <t>L'Arc~en~Ciel - Anemone</t>
  </si>
  <si>
    <t>L'Arc~en~Ciel - Forbidden Lover</t>
  </si>
  <si>
    <t>L'Arc~en~Ciel - Kasou</t>
  </si>
  <si>
    <t>L'Arc~en~Ciel - Lose Control</t>
  </si>
  <si>
    <t>03'BSSM: Shin Kaguya Shima Densetsu</t>
  </si>
  <si>
    <t>Sailor Moon - Carry On</t>
  </si>
  <si>
    <t>Kaston Griffin - Sailor Moon - With You I Can Live</t>
  </si>
  <si>
    <t>Kaston Griffin - Sailor Moon - Hands Fall Together</t>
  </si>
  <si>
    <t>Kaston Griffin - Sailor Moon - For a Cause</t>
  </si>
  <si>
    <t>Kaston Griffin - Sailor Moon - Dont Call Me Baby</t>
  </si>
  <si>
    <t>Sailor Moon - Drednott - Senshi no Amayume - Sweetdream</t>
  </si>
  <si>
    <t>Abe Asami - 4 Colors</t>
  </si>
  <si>
    <t>My06</t>
  </si>
  <si>
    <t>Empire Earth 2</t>
  </si>
  <si>
    <t>Cruachan - Folk-Lore</t>
  </si>
  <si>
    <t>My11</t>
  </si>
  <si>
    <t>Dir en Grey - VULGAR</t>
  </si>
  <si>
    <t>D - Mahiru no Koe ~synchronicity~</t>
  </si>
  <si>
    <t>D - Mayutsuki no Hitsugi + various</t>
  </si>
  <si>
    <t>Deadman - Degreeds Centigrade + various</t>
  </si>
  <si>
    <t>Akemi Takada Art scans 13 - Tir na Sorcha</t>
  </si>
  <si>
    <t>jPOP</t>
  </si>
  <si>
    <t>Sailor Moon Movie Box</t>
  </si>
  <si>
    <t>4xDVD5</t>
  </si>
  <si>
    <t>04'BSSM: Shin Kaguya Shima Densetsu</t>
  </si>
  <si>
    <t>Cowboy Bebop Vitaminless</t>
  </si>
  <si>
    <t>Cowboy Bebop Knockin on Heavens Door OST</t>
  </si>
  <si>
    <t>1280x1024</t>
  </si>
  <si>
    <t>Blame calendar</t>
  </si>
  <si>
    <t>Inu Yasha - Calendar 2004</t>
  </si>
  <si>
    <t>2100x1500</t>
  </si>
  <si>
    <t>Nurse Witch Komugi-chan Magikarte OST</t>
  </si>
  <si>
    <t>One Piece Best Song Collection</t>
  </si>
  <si>
    <t>One Piece Music and Song Collection 2</t>
  </si>
  <si>
    <t>Pita Ten</t>
  </si>
  <si>
    <t>Popotan Mini CD</t>
  </si>
  <si>
    <t>Тренировочный день</t>
  </si>
  <si>
    <t>Final Fantasy: Legend of Crystals</t>
  </si>
  <si>
    <t>Sakura Wars</t>
  </si>
  <si>
    <t>Издатель</t>
  </si>
  <si>
    <t>2003 Mugen-k fankan Choubi! Uranus no Neptune Clip</t>
  </si>
  <si>
    <t>2003 Mugen-k fankan Destinated Couple Clip (sub)</t>
  </si>
  <si>
    <t>2003 Mugen-k fankan Drive Me Mercury Clip</t>
  </si>
  <si>
    <t>2003 Mugen-k fankan Messenger Clip</t>
  </si>
  <si>
    <t>2003 Mugen-k fankan The Last Change Clip</t>
  </si>
  <si>
    <t>Pierott - HILL -genkaku no yuki-</t>
  </si>
  <si>
    <t>Pierott - Dramatic Neo Anniversary</t>
  </si>
  <si>
    <t>03'BSSM: StarLights~ Ryuusei Densetsu -Kaiteiban-</t>
  </si>
  <si>
    <t>01'BSSM: Tanjou! Ankoku no Princess Black Lady FanKan</t>
  </si>
  <si>
    <t>Gagaga SP - Musekinin Ikka Sodoin</t>
  </si>
  <si>
    <t>Golden Disc Award 2005</t>
  </si>
  <si>
    <t xml:space="preserve">Gazette - Lesson D [reila] </t>
  </si>
  <si>
    <t>Halcali - Halcali MIX</t>
  </si>
  <si>
    <t>Hegemonia - Legions of Iron</t>
  </si>
  <si>
    <t>High and Mighty Color - Pride Remix</t>
  </si>
  <si>
    <t>Hirakawachi 1 Chome - Hagareta Yoru</t>
  </si>
  <si>
    <t>Home Made Kazoku - On the Run</t>
  </si>
  <si>
    <t>Home Made Kazoku - Rock The World</t>
  </si>
  <si>
    <t>Dir en Grey - Macabre</t>
  </si>
  <si>
    <t>Dir en Grey - GAUZE</t>
  </si>
  <si>
    <t>Dir en Grey - Missa</t>
  </si>
  <si>
    <t>Dir en Grey - Kyo - Daisan Teikoku Gakudan (4)</t>
  </si>
  <si>
    <t>Gackt - various</t>
  </si>
  <si>
    <t>Gackt - Vanilla</t>
  </si>
  <si>
    <t>Gackt - The 6 day single</t>
  </si>
  <si>
    <t>Gackt - Seki-ray</t>
  </si>
  <si>
    <t>Gackt - Secret Garden</t>
  </si>
  <si>
    <t>Gackt - Saikai ~Story~</t>
  </si>
  <si>
    <t>Gackt - Remix of Gackt</t>
  </si>
  <si>
    <t>Gackt - Oasis</t>
  </si>
  <si>
    <t>Gackt - Mizerable (Single)</t>
  </si>
  <si>
    <t>Gackt - MIRROR</t>
  </si>
  <si>
    <t>Gackt - Kimi no Tame ni Dekiru</t>
  </si>
  <si>
    <t>Gackt - Juunigatsu no Love Song</t>
  </si>
  <si>
    <t>Gackt - Another World</t>
  </si>
  <si>
    <t>Gackt - 12Love song</t>
  </si>
  <si>
    <t>Gackt - Rebirth</t>
  </si>
  <si>
    <t>Gackt - Moon</t>
  </si>
  <si>
    <t>Gackt - Mizerable</t>
  </si>
  <si>
    <t>Gackt - Mars</t>
  </si>
  <si>
    <t>Gackt - Crescent</t>
  </si>
  <si>
    <t>Glay - One Love</t>
  </si>
  <si>
    <t>Hamasaki Ayumi - I Am</t>
  </si>
  <si>
    <t>Hamasaki Ayumi - A Best</t>
  </si>
  <si>
    <t>Hamasaki Ayumi - Cyber TRANCE presents Ayu-trance 2</t>
  </si>
  <si>
    <t>Hide - Guitar Solo Collection</t>
  </si>
  <si>
    <t>Hyde - Roentgen</t>
  </si>
  <si>
    <t>J - Go Crazy</t>
  </si>
  <si>
    <t>Kagrra - Nue</t>
  </si>
  <si>
    <t>Kagrra - Sakura</t>
  </si>
  <si>
    <t>Kagrra - Irodori</t>
  </si>
  <si>
    <t>Kagrra - Kirameki</t>
  </si>
  <si>
    <t>Kagrra - Gozen</t>
  </si>
  <si>
    <t>L'Arc~en~Ciel - Dune</t>
  </si>
  <si>
    <t>K26DVD01</t>
  </si>
  <si>
    <t>Ai Otsuka - Shabondama</t>
  </si>
  <si>
    <t>656x480</t>
  </si>
  <si>
    <t>360x240</t>
  </si>
  <si>
    <t>Гайвер</t>
  </si>
  <si>
    <t>Гайвер: Темный герой</t>
  </si>
  <si>
    <t>Песни на иврите (разные)</t>
  </si>
  <si>
    <t>audio - 1997 Mb - K26DVD01</t>
  </si>
  <si>
    <t>Densha Otoko</t>
  </si>
  <si>
    <t>Densha Otoko 1-11</t>
  </si>
  <si>
    <t>Live Action - 704x396 - jap voice - eng ext sub - 5489 Mb - П</t>
  </si>
  <si>
    <t>Ghibli pack</t>
  </si>
  <si>
    <t>480 Mb - DenshaOtoko - П</t>
  </si>
  <si>
    <t>Nihon TV</t>
  </si>
  <si>
    <t>video - 1966 Mb - Densha Otoko - П</t>
  </si>
  <si>
    <t>Пловцы (Waterboys)</t>
  </si>
  <si>
    <t>Densha Otoko - П</t>
  </si>
  <si>
    <t>Tonari no Totoro Mei to Koneko Bus</t>
  </si>
  <si>
    <t>Tonari no Totoro Mon voisin Totoro</t>
  </si>
  <si>
    <t>Mononoke Hime - Symphonic Suite</t>
  </si>
  <si>
    <t>Sen to Chihiro no Kamikakushi Image Album</t>
  </si>
  <si>
    <t>Sen to Chihiro no Kamikakushi Maxi-Single</t>
  </si>
  <si>
    <t>Hellsing winamp skins</t>
  </si>
  <si>
    <t>SMAP - SMAPxSMAP</t>
  </si>
  <si>
    <t>Ghibli - Sora Iro no Tane &amp; Nandarou</t>
  </si>
  <si>
    <t>Приключения Чих Пыха, Пыхтачка и Барыг</t>
  </si>
  <si>
    <t>Neon Genesis Evangelion - Girlfriend of Steel</t>
  </si>
  <si>
    <t>PC, eng</t>
  </si>
  <si>
    <t>K23DVD05</t>
  </si>
  <si>
    <t>Neon Genesis Evangelion - Girlfriend of Steel 2nd</t>
  </si>
  <si>
    <t>Великий диктатор</t>
  </si>
  <si>
    <t>Джеки Чан - Мои трюки</t>
  </si>
  <si>
    <t>Gregorian - Sadness Chapter Part IV</t>
  </si>
  <si>
    <t>audio - 17 треков - 109,0 Mb - mp3 - K23DVD06 - K23</t>
  </si>
  <si>
    <t>O-Zone - Disc O-Zone</t>
  </si>
  <si>
    <t>audio - 13 треков - 74,2 Mb - mp3 - K23DVD06 - K23</t>
  </si>
  <si>
    <t>Beto Vazquez Infinity - Beto Vazquez Infinity</t>
  </si>
  <si>
    <t>audio - 11 треков - 68,9 Mb - mp3 - K23DVD06 - K23</t>
  </si>
  <si>
    <t>Neko no Ongaeshi (Cat`s Return)</t>
  </si>
  <si>
    <t>K23DVD06</t>
  </si>
  <si>
    <t>DVD запись - 2013,7 Mb - K23DVD06 - K23</t>
  </si>
  <si>
    <t>Enya - Amarantine</t>
  </si>
  <si>
    <t>audio - 12 треков - 59,1 Mb - mp3 - K23DVD06 - K23</t>
  </si>
  <si>
    <t>Idol Defense Force Humming Bird - Sisters</t>
  </si>
  <si>
    <t>My Neighbors the Yamadas (Houhokekyo Tonari no Yamada-kun)</t>
  </si>
  <si>
    <t>Myco - Kurisumasu ni Kuchiduke wo</t>
  </si>
  <si>
    <t>The best of celtic dance #1,2</t>
  </si>
  <si>
    <t>audio - 18+20треков - 194,0 Mb - mp3 - K23DVD06 - K23</t>
  </si>
  <si>
    <t>Senkaiden Houshin Engi Senkaiden Houshin Engi OST 2</t>
  </si>
  <si>
    <t>Shingetsutan Tsukihime OST 1 - Moonlight Archives</t>
  </si>
  <si>
    <t>Tokimeki Memorial</t>
  </si>
  <si>
    <t>Tokimeki Memorial - My Sweet Days</t>
  </si>
  <si>
    <t>Matsushita Moeco - Natsuiro (1st single pv)</t>
  </si>
  <si>
    <t>Matsushita Moeco - Ameagari (2nd single pv)</t>
  </si>
  <si>
    <t>Matsushita Moeco - Hello (3rd single pv)</t>
  </si>
  <si>
    <t>vob</t>
  </si>
  <si>
    <t>Hellmanga</t>
  </si>
  <si>
    <t>Kodo - Blessing of the Earth</t>
  </si>
  <si>
    <t>Ondekoza - Kagura</t>
  </si>
  <si>
    <t>Ikoku Irokoi Romantan manga</t>
  </si>
  <si>
    <t>Battle Angel Alita</t>
  </si>
  <si>
    <t>Revolutionary Girl Utena - Art Collection unsorted scans</t>
  </si>
  <si>
    <t>Revolutionary Girl Utena - Art Of Utena unsorted scans</t>
  </si>
  <si>
    <t>Revolutionary Girl Utena - Chiho Saito CD unsorted scans</t>
  </si>
  <si>
    <t>Revolutionary Girl Utena La Maison De Chu Chu unsorted scans</t>
  </si>
  <si>
    <t>Macross Zero - Apartment 26 - Slicedbeats</t>
  </si>
  <si>
    <t>PGSM making of</t>
  </si>
  <si>
    <t>Kanon - Addition</t>
  </si>
  <si>
    <t>Kanon - Anemoscope</t>
  </si>
  <si>
    <t>Usagichan de Cue! 02</t>
  </si>
  <si>
    <t>480x360</t>
  </si>
  <si>
    <t>Bondage Queen Kate</t>
  </si>
  <si>
    <t>Family of Debauchery</t>
  </si>
  <si>
    <t>Fencer of Minerva 05</t>
  </si>
  <si>
    <t>Orgy Training (Rankou Chokyo)</t>
  </si>
  <si>
    <t>Beautiful Demon</t>
  </si>
  <si>
    <t>End of Summer</t>
  </si>
  <si>
    <t>512x360</t>
  </si>
  <si>
    <t>Virgin Night</t>
  </si>
  <si>
    <t>Words Worth</t>
  </si>
  <si>
    <t>MeiKing</t>
  </si>
  <si>
    <t>1200x1000</t>
  </si>
  <si>
    <t>Kyouhaku II 1st State - Asuka, Honeymoon Rape</t>
  </si>
  <si>
    <t>608x448</t>
  </si>
  <si>
    <t>Tenchi Universe</t>
  </si>
  <si>
    <t>Halo: Combat Evolved</t>
  </si>
  <si>
    <t>Triada</t>
  </si>
  <si>
    <t>C&amp;C: Renegade</t>
  </si>
  <si>
    <t>Кол-во</t>
  </si>
  <si>
    <t>Conan</t>
  </si>
  <si>
    <t>Battlefield 1942 Антология</t>
  </si>
  <si>
    <t>audio - 12 треков - 67,2 Mb - mp3 - LAN04 - K12</t>
  </si>
  <si>
    <t>Mitsumete Night - Vocalize</t>
  </si>
  <si>
    <t>Agent Najica OST 2</t>
  </si>
  <si>
    <t>Slayers - Best of  Slayers</t>
  </si>
  <si>
    <t>Slayers Return OST</t>
  </si>
  <si>
    <t>Ultra Maniac - Magical Songs</t>
  </si>
  <si>
    <t>Хор Турецкого - high Holidays (From Rosh Ha-Shona To Yom Kipur)</t>
  </si>
  <si>
    <t>Aya Matsuura - T.W.O</t>
  </si>
  <si>
    <t>My02</t>
  </si>
  <si>
    <t>Gackt - Love Letter</t>
  </si>
  <si>
    <t>Kimagure Orange Road (сборник)</t>
  </si>
  <si>
    <t>Kuraki Mai - Cool City Production Vol. 3 - Mai-K's Club Side</t>
  </si>
  <si>
    <t>Masami Okui - S-Mode #2</t>
  </si>
  <si>
    <t>Empires: Dawn of the Modern World</t>
  </si>
  <si>
    <t>Hitman: Codename 47</t>
  </si>
  <si>
    <t>Legacy of Kain: Defiance</t>
  </si>
  <si>
    <t>1998 Shin Densetsu Kourin Guide</t>
  </si>
  <si>
    <t>2000 Gohyaku-kai Kouen Kinen~ 500 Memorial Link</t>
  </si>
  <si>
    <t>2000 Last Dracul Jokyoku Guide</t>
  </si>
  <si>
    <t>2000 Transylvania no Mori Guide</t>
  </si>
  <si>
    <t>rm</t>
  </si>
  <si>
    <t>Легион</t>
  </si>
  <si>
    <t>Vampire princess Miyu OVA</t>
  </si>
  <si>
    <t>Брат Якудзы (Гоблин)</t>
  </si>
  <si>
    <t>K23DVD01</t>
  </si>
  <si>
    <t>Калигула</t>
  </si>
  <si>
    <t>Призрак оперы</t>
  </si>
  <si>
    <t>Черная кошка, белый кот</t>
  </si>
  <si>
    <t>FFVII PS3 Demo</t>
  </si>
  <si>
    <t>K23</t>
  </si>
  <si>
    <t>FFVII PS1 Demo</t>
  </si>
  <si>
    <t>FFVII Advent Children Trailers</t>
  </si>
  <si>
    <t>FFIX - Nightwish - Come Cover Me</t>
  </si>
  <si>
    <t>FFIX - Linkin Park - In The End</t>
  </si>
  <si>
    <t>Demi-gods, Semi-devils 1-5</t>
  </si>
  <si>
    <t>Live Action - 384x288 - kor voice - eng ext sub - 757 Mb - K23DVD02 - K23</t>
  </si>
  <si>
    <t>K23DVD02</t>
  </si>
  <si>
    <t>Ali Project - Gekka no Ichigun</t>
  </si>
  <si>
    <t>Ali Project - Dali</t>
  </si>
  <si>
    <t>Ali Project - Gensou Teien</t>
  </si>
  <si>
    <t>Ali Project - Noblerot</t>
  </si>
  <si>
    <t>Ali Project - Jamais Vu</t>
  </si>
  <si>
    <t>Ali Project - Aristocracy</t>
  </si>
  <si>
    <t>Ali Project - Moonlight Intoxication</t>
  </si>
  <si>
    <t>Ali Project - Avenger OST</t>
  </si>
  <si>
    <t>Ali Project - Coppelia no Hitsuji Remix</t>
  </si>
  <si>
    <t>Ali Project - Asura Hime</t>
  </si>
  <si>
    <t>Ali Project - Seishoujo Ryouki</t>
  </si>
  <si>
    <t>Брат 2 - За кадром OST</t>
  </si>
  <si>
    <t>audio - 18 треков - 161,0 Mb - mp3 - K23DVD02 - K23</t>
  </si>
  <si>
    <t>Celtic - Alfan</t>
  </si>
  <si>
    <t>audio - 12 треков - 54,9 Mb - mp3 - K23DVD02 - K23</t>
  </si>
  <si>
    <t>Музыка Кантри (сборник)</t>
  </si>
  <si>
    <t>audio - 87 треков - 169,0 Mb - mp3 - K23DVD02 - K23</t>
  </si>
  <si>
    <t>audio - 29 треков - 102,0 Mb - mp3 - K23DVD02 - K23</t>
  </si>
  <si>
    <t>Hannes Wader - 74 var</t>
  </si>
  <si>
    <t>Hannes Wader - Heute Hier - Morgen Dort - 2CDs</t>
  </si>
  <si>
    <t>audio - 11 треков - 93,3 Mb - mp3 - K22DVD19 - K22</t>
  </si>
  <si>
    <t>Hayashibara Megumi - 1995_12_06-Going History</t>
  </si>
  <si>
    <t xml:space="preserve">Hayashibara Megumi - 1996_04_24-Give a reason </t>
  </si>
  <si>
    <t>Hayashibara Megumi - 1996_05_22-Kagirinai Yokubou no Naka ni</t>
  </si>
  <si>
    <t>Hayashibara Megumi - 1997_04_23-don't be discouraged</t>
  </si>
  <si>
    <t>Ключ от всех дверей</t>
  </si>
  <si>
    <t>х/ф</t>
  </si>
  <si>
    <t>Sakura Taisen Song Collection - Teigeki Kayou Zenshuu</t>
  </si>
  <si>
    <t>Sites</t>
  </si>
  <si>
    <t>BRmanga</t>
  </si>
  <si>
    <t>YYV-203</t>
  </si>
  <si>
    <t>Dir en Grey - Jealous live</t>
  </si>
  <si>
    <t>Ayumi Hamasaki - Dearest Ayu</t>
  </si>
  <si>
    <t>Ayumi Hamasaki - I am (cm)</t>
  </si>
  <si>
    <t>Ayumi Hamasaki - Dearest Ayu (bonus)</t>
  </si>
  <si>
    <t xml:space="preserve">352x288 </t>
  </si>
  <si>
    <t>Hide - 50% &amp; 50% (crystal lake version)</t>
  </si>
  <si>
    <t>Hide - Eyes love you live</t>
  </si>
  <si>
    <t>Hide - Dice</t>
  </si>
  <si>
    <t>Biko 3</t>
  </si>
  <si>
    <t>K21DVD12</t>
  </si>
  <si>
    <t>D&amp;D - Dragon Shard</t>
  </si>
  <si>
    <t>Mega Man X8</t>
  </si>
  <si>
    <t>Matsu Takako - Five Years-Singles</t>
  </si>
  <si>
    <t>My05</t>
  </si>
  <si>
    <t>Hisakawa Aya - 1993_12_21-2nd-Aya ~toki o tsumui de~</t>
  </si>
  <si>
    <t>Hisakawa Aya - 1994_11_25-3rd-Fantasy</t>
  </si>
  <si>
    <t>Hisakawa Aya - 1995_03_01-4th-Hi-Ka-Ri</t>
  </si>
  <si>
    <t>Hisakawa Aya - 1996_03_01-5th-For You For Me</t>
  </si>
  <si>
    <t>Hisakawa Aya - 1997_01_08-6th-MARCHING AYA</t>
  </si>
  <si>
    <t>Hisakawa Aya - 1997_03_01-1st_compilation-Portrait</t>
  </si>
  <si>
    <t>Hisakawa Aya - 1998_03_01-7th-Wish</t>
  </si>
  <si>
    <t>Hisakawa Aya - 1998_08_21_mini-Kore Wa Kore De Arikana Nante</t>
  </si>
  <si>
    <t>Hisakawa Aya - 1999_03_10-8th-Yakusoku</t>
  </si>
  <si>
    <t>Hisakawa Aya - 2000_02_21-2nd_compilation-Decade</t>
  </si>
  <si>
    <t>World's end girlsfriend - Ending story</t>
  </si>
  <si>
    <t>Every Little Thing - Many Pieces '03 (cm)</t>
  </si>
  <si>
    <t>Kimagure Orange Road MTV Music Video</t>
  </si>
  <si>
    <t>336x240</t>
  </si>
  <si>
    <t>320x224</t>
  </si>
  <si>
    <t>528x368</t>
  </si>
  <si>
    <t>320x192</t>
  </si>
  <si>
    <t>616x356</t>
  </si>
  <si>
    <t>500x288</t>
  </si>
  <si>
    <t>320x184</t>
  </si>
  <si>
    <t>Tenchi Muyo in Love 2 (Forever)</t>
  </si>
  <si>
    <t>Ayashi no Ceres</t>
  </si>
  <si>
    <t>K01</t>
  </si>
  <si>
    <t>Suki da! - Night of Fire</t>
  </si>
  <si>
    <t>Sinemania - спецсюжет об аниме</t>
  </si>
  <si>
    <t>japTV - About Anime Festival in Russia</t>
  </si>
  <si>
    <t>Devil Hunter Yohko Trailer</t>
  </si>
  <si>
    <t>Aluminum - House on the Moon</t>
  </si>
  <si>
    <t>TWO-MIX - Rhythm Formula I</t>
  </si>
  <si>
    <t>TWO-MIX - Rhythm Formula II</t>
  </si>
  <si>
    <t>The Chronicles of Riddick Escape from Butcher Bay Developers Cut</t>
  </si>
  <si>
    <t>K13DVD05</t>
  </si>
  <si>
    <t>Max Pain 2</t>
  </si>
  <si>
    <t>Бессмертные</t>
  </si>
  <si>
    <t>K03DVD05</t>
  </si>
  <si>
    <t>День отца</t>
  </si>
  <si>
    <t>Дом с приколами</t>
  </si>
  <si>
    <t>Ночной базар</t>
  </si>
  <si>
    <t>Поющие под дождем</t>
  </si>
  <si>
    <t>Call of Duty United Offensive</t>
  </si>
  <si>
    <t>L'Arc~en~Ciel - The Nepenthes</t>
  </si>
  <si>
    <t>L'Arc~en~Ciel - Larc-hyde kiss</t>
  </si>
  <si>
    <t>L'Arc~en~Ciel - Larc Sakura</t>
  </si>
  <si>
    <t>L'Arc~en~Ciel - Another Dream</t>
  </si>
  <si>
    <t>L'Arc~en~Ciel - As if in a Dream</t>
  </si>
  <si>
    <t xml:space="preserve">496x336 </t>
  </si>
  <si>
    <t>Lareine - Scarlet Majesty Live</t>
  </si>
  <si>
    <t>Lareine - Saikai no Hana</t>
  </si>
  <si>
    <t>Malice Mizer - Beast of Blood</t>
  </si>
  <si>
    <t>Malice Mizer - Bel Air ~kuuhaku no toki no naka de~</t>
  </si>
  <si>
    <t>GSCmanga</t>
  </si>
  <si>
    <t>LHmanga</t>
  </si>
  <si>
    <t>Nekojiru Sou</t>
  </si>
  <si>
    <t>Vandread - Тату - Робот</t>
  </si>
  <si>
    <t>Yami no Matsuei - Pale Death - Black Black Heart</t>
  </si>
  <si>
    <t>Ah My Goddness! BONUS</t>
  </si>
  <si>
    <t>Dragon BallZ - Audio Adrenaline - Underdog</t>
  </si>
  <si>
    <t>Love Hina X'mas Special</t>
  </si>
  <si>
    <t>Myugen no Ryvius Character Song Collection</t>
  </si>
  <si>
    <t>240x290</t>
  </si>
  <si>
    <t>Anime Wallpapers</t>
  </si>
  <si>
    <t>800…1024</t>
  </si>
  <si>
    <t>FLCL OST 1</t>
  </si>
  <si>
    <t>FLCL OST 2 Addict</t>
  </si>
  <si>
    <t>Ghost In The Shell Plus</t>
  </si>
  <si>
    <t>Kishidan - One night carnival</t>
  </si>
  <si>
    <t>Seramyu#1</t>
  </si>
  <si>
    <t>2004 Kakyuu Ouhi Kourin Uranus-Neptune Clip</t>
  </si>
  <si>
    <t>2004 Kakyuu Ouhi Kourin Teikou no Hana Clip</t>
  </si>
  <si>
    <t>Hamasaki Ayumi - Cyber TRANCE presents Ayu-trance</t>
  </si>
  <si>
    <t>BoA - My Name (Taiwan Version)</t>
  </si>
  <si>
    <t>Kawabe Cheiko - Be Your Girl</t>
  </si>
  <si>
    <t>Gackt - Blackstone</t>
  </si>
  <si>
    <t>Hama Chisaki - Koisuru Sorujaa</t>
  </si>
  <si>
    <t>Nami Tamaki - Realize Reproduction ~GUNDAM SEED EDITION~</t>
  </si>
  <si>
    <t>Nana Tang - Best Hits of Na Na</t>
  </si>
  <si>
    <t>Noir - Mihoshi - Маленькая девочка</t>
  </si>
  <si>
    <t>Onmyoza - Tsuki</t>
  </si>
  <si>
    <t>K22DVD01</t>
  </si>
  <si>
    <t>K22</t>
  </si>
  <si>
    <t>Pierott - Celluloid</t>
  </si>
  <si>
    <t>Pierott - FINALE</t>
  </si>
  <si>
    <t>Pierott - FREEZE</t>
  </si>
  <si>
    <t>Pierott - Kukurui no Piero</t>
  </si>
  <si>
    <t>Pride of Mind - Systems of Romance</t>
  </si>
  <si>
    <t>Raphael - Mind Soap</t>
  </si>
  <si>
    <t>The Pillows - Good Dreams</t>
  </si>
  <si>
    <t>Tosinn - Wander Vogle</t>
  </si>
  <si>
    <t>Uttara-Kuru -  East Wind</t>
  </si>
  <si>
    <t>Gackt - Jougen no Tsuki</t>
  </si>
  <si>
    <t>576x304</t>
  </si>
  <si>
    <t>Gackt - Moon Child (rus ext sub)</t>
  </si>
  <si>
    <t>X Japan - Art of Life</t>
  </si>
  <si>
    <t>X Japan - Art of Life LIVE</t>
  </si>
  <si>
    <t>X Japan - Blue Blood</t>
  </si>
  <si>
    <t>X Japan - Dahlia</t>
  </si>
  <si>
    <t>X Japan - Jealousy</t>
  </si>
  <si>
    <t>Личный номер</t>
  </si>
  <si>
    <t>Ai Shimai</t>
  </si>
  <si>
    <t>Blue Flow Single</t>
  </si>
  <si>
    <t>Card Captor Sakura  Best Collection</t>
  </si>
  <si>
    <t>Card Captor Sakura Catch You Catch Me</t>
  </si>
  <si>
    <t>Card Captor Sakura Movie 1</t>
  </si>
  <si>
    <t>Card Captor Sakura Movie 2</t>
  </si>
  <si>
    <t>Card Captor Sakura OST 1</t>
  </si>
  <si>
    <t>Card Captor Sakura OST 2</t>
  </si>
  <si>
    <t>Card Captor Sakura OST 3</t>
  </si>
  <si>
    <t>Chobits Char Song Collection</t>
  </si>
  <si>
    <t>Chobits OST 1</t>
  </si>
  <si>
    <t>Chobits OST 2</t>
  </si>
  <si>
    <t>Cutey Honey Flash ED Single - Mayo Okamoto</t>
  </si>
  <si>
    <t>Cutey Honey Flash Music Collection</t>
  </si>
  <si>
    <t>Dir en Grey - Kasumi</t>
  </si>
  <si>
    <t>Dir en Grey - -I'll-</t>
  </si>
  <si>
    <t>Dir en Grey - ~If Trans...~ [Kaede]</t>
  </si>
  <si>
    <t>Dir en Grey - Jessica</t>
  </si>
  <si>
    <t>Dir en Grey - Jealous</t>
  </si>
  <si>
    <t>Dir en Grey - Embryo</t>
  </si>
  <si>
    <t>Dir en Grey - Filth</t>
  </si>
  <si>
    <t>Dir en Grey - Drain Away</t>
  </si>
  <si>
    <t>Dir en Grey - Cube</t>
  </si>
  <si>
    <t>Dir en Grey - Child prey</t>
  </si>
  <si>
    <t>Star Wars: Battlefront</t>
  </si>
  <si>
    <t>Star Wars: DVD</t>
  </si>
  <si>
    <t>Star Wars: Republic Commando</t>
  </si>
  <si>
    <t>Powerdrome</t>
  </si>
  <si>
    <t>Luna Sea - Style</t>
  </si>
  <si>
    <t>Luna Sea - Shine</t>
  </si>
  <si>
    <t>Luna Sea - Inoran</t>
  </si>
  <si>
    <t>Luna Sea - Lunacy</t>
  </si>
  <si>
    <t>Luna Sea - various</t>
  </si>
  <si>
    <t>audio - 32 трека - 182,0 Mb - mp3 - K23DVD02 - K23</t>
  </si>
  <si>
    <t>Hannes Wader - Und Es Wechseln Die Zeiten (нет пароля к архиву)</t>
  </si>
  <si>
    <t>Gokusen</t>
  </si>
  <si>
    <t>Хинокио - Межгалактическая любовь</t>
  </si>
  <si>
    <t>1998 Shin Densetsu Kourin</t>
  </si>
  <si>
    <t>1999 Kaguya Shima Densetsu</t>
  </si>
  <si>
    <t>Shimokawa Mikuni - Kimi no Uta</t>
  </si>
  <si>
    <t>Mononoke Hime - Image Album</t>
  </si>
  <si>
    <t>Aiuchi Rina - Dream x Dream</t>
  </si>
  <si>
    <t>Aiuchi Rina - Start</t>
  </si>
  <si>
    <t>Anzu Sayuri - 100 Magic Words</t>
  </si>
  <si>
    <t>Hitomi - Traveller</t>
  </si>
  <si>
    <t>Hayashibara Megumi - Fuwari</t>
  </si>
  <si>
    <t>Hayashibara Megumi - Iravati</t>
  </si>
  <si>
    <t>Morning Musume - Minihamuzu Ai no Uta</t>
  </si>
  <si>
    <t>Yami no Matsuei</t>
  </si>
  <si>
    <t>K10</t>
  </si>
  <si>
    <t>Animusic09</t>
  </si>
  <si>
    <t>Animusic10</t>
  </si>
  <si>
    <t>Gackt - Commercial pack (inc MGS2 PS2 tv cm)</t>
  </si>
  <si>
    <t>Gackt - Kagen no Tsuki</t>
  </si>
  <si>
    <t>Gackt &amp; Hyde - Moon Child (20_54)</t>
  </si>
  <si>
    <t>Gackt &amp; Hyde - Moon Child Making Of</t>
  </si>
  <si>
    <t>Gackt - TV pack</t>
  </si>
  <si>
    <t>Gackt - Utaban Hidden Meat</t>
  </si>
  <si>
    <t>432x288</t>
  </si>
  <si>
    <t>Record of Loddoss War</t>
  </si>
  <si>
    <t>504x360</t>
  </si>
  <si>
    <t>AKROSS - Scorpions Ultd - Whisper Of The Beast</t>
  </si>
  <si>
    <t>Мадагаскар - Рождественские пингвины</t>
  </si>
  <si>
    <t>Hayashibara Megumi - Lost Univerce</t>
  </si>
  <si>
    <t>Hayashibara Megumi - Over Soul (SHAMAN KING)</t>
  </si>
  <si>
    <t>Hayashibara Megumi - Proof of Myself</t>
  </si>
  <si>
    <t>Hayashibara Megumi - Question at Me</t>
  </si>
  <si>
    <t>Hayashibara Megumi - Saber Marionette J</t>
  </si>
  <si>
    <t>Fumina Moon - Special Edition</t>
  </si>
  <si>
    <t>Animusic11</t>
  </si>
  <si>
    <t>Animusic13</t>
  </si>
  <si>
    <t>Animusic12</t>
  </si>
  <si>
    <t>Animusic14</t>
  </si>
  <si>
    <t>Animusic15</t>
  </si>
  <si>
    <t>Большой куш (Гоблин:)</t>
  </si>
  <si>
    <t>2003 Mugen-k fankan Traditional The Grace Clip</t>
  </si>
  <si>
    <t>2003 Mugen-k fankan Yuhka Nao Clip</t>
  </si>
  <si>
    <t>Morning Musume - 5th gen</t>
  </si>
  <si>
    <t>Fake Change of Partner</t>
  </si>
  <si>
    <t>Fruits Basket Image Album</t>
  </si>
  <si>
    <t>Fruits Basket OST Memory For You</t>
  </si>
  <si>
    <t>Full Moon Wo Sagashite Changin' My Life - Etrange &amp; L</t>
  </si>
  <si>
    <t>Full Moon Wo Sagashite OST</t>
  </si>
  <si>
    <t>Grave of Fireflies - Image Album</t>
  </si>
  <si>
    <t>Gundam Wing Singles Collection</t>
  </si>
  <si>
    <t>Gundam Wing Turn A Gundam</t>
  </si>
  <si>
    <t>Gundam Wing Turn A Gundam The Concert</t>
  </si>
  <si>
    <t>Hoshi no Koe OST</t>
  </si>
  <si>
    <t>Dungeon Siege rus</t>
  </si>
  <si>
    <t>Судьба дракона</t>
  </si>
  <si>
    <t>Фаргус</t>
  </si>
  <si>
    <t>Chaser</t>
  </si>
  <si>
    <t>Diablo II</t>
  </si>
  <si>
    <t>Armed Assault</t>
  </si>
  <si>
    <t>Акелаа</t>
  </si>
  <si>
    <t>Sudeki</t>
  </si>
  <si>
    <t>Новый диск</t>
  </si>
  <si>
    <t>TESIV: Oblivion</t>
  </si>
  <si>
    <t>!C</t>
  </si>
  <si>
    <t>Abe Natsumi - 22 Sai no Watashi</t>
  </si>
  <si>
    <t>Aya Matsura - Bra</t>
  </si>
  <si>
    <t>Aya Matsura - Dokki Koki! Love Meeru</t>
  </si>
  <si>
    <t>Aya Matsura - Tropical Koishiteru</t>
  </si>
  <si>
    <t>Aya Matsura - 100 Kai no Kiss</t>
  </si>
  <si>
    <t>Aya Matsura - Aya Matsuura on Chanoma Girls</t>
  </si>
  <si>
    <t>Aya Matsura - Good Bye Natsuo</t>
  </si>
  <si>
    <t>Aya Matsura - Hawaii</t>
  </si>
  <si>
    <t>Aya Matsura - Love Namidairo</t>
  </si>
  <si>
    <t>Aya Matsura - Ne~e</t>
  </si>
  <si>
    <t>Aya Matsura - Ne~e making of</t>
  </si>
  <si>
    <t>Aya Matsura - Putisexy 1094 &amp; Puricute 0910</t>
  </si>
  <si>
    <t>Aya Matsura - Sougen no Hito</t>
  </si>
  <si>
    <t>Aya Matsura - Sougen no Hito making of</t>
  </si>
  <si>
    <t>Aya Matsura - The Bigaku</t>
  </si>
  <si>
    <t>Aya Matsura - The Last Night</t>
  </si>
  <si>
    <t>Aya Matsura - The Last Night - ayaya closeup version</t>
  </si>
  <si>
    <t>Aya Matsura - Toropikaru Koi Shiteru</t>
  </si>
  <si>
    <t>Aya Matsura - Tropical Koshite-Ru</t>
  </si>
  <si>
    <t>Aya Matsura - Viewsic part1</t>
  </si>
  <si>
    <t>Aya Matsura - Yeah! Meccha HOLIDAY</t>
  </si>
  <si>
    <t>Goto Maki - Uwasa no SEXY GUY</t>
  </si>
  <si>
    <t>Goto Maki - Ai no Bakayarou</t>
  </si>
  <si>
    <t>Goto Maki - Te wo nigitte arukitai</t>
  </si>
  <si>
    <t>Mini Hamuzu - Hamuzu Ai no Uta</t>
  </si>
  <si>
    <t>Mini Hamuzu - Minihamuzu no Kekkon Song</t>
  </si>
  <si>
    <t>Mini Moni - Live in Yokohama</t>
  </si>
  <si>
    <t>Mini Moni - Utaban 2001-09-1</t>
  </si>
  <si>
    <t>Mini Moni - Telephone Rin Rin Rin!</t>
  </si>
  <si>
    <t>Mini Moni - Strawberry Pie</t>
  </si>
  <si>
    <t>Mini Moni - Rock 'n' Roll Kenchoushozaichi obaechai na series</t>
  </si>
  <si>
    <t>Mini Moni - Okashi Tsukutte Okassui</t>
  </si>
  <si>
    <t>Mini Moni - Kazoe Uta ofuro version</t>
  </si>
  <si>
    <t>Mini Moni - Kazoe Uta date version</t>
  </si>
  <si>
    <t>Mini Moni - Jyanken pyon!</t>
  </si>
  <si>
    <t>Mini Moni - Hinamatsuri</t>
  </si>
  <si>
    <t>Mini Moni - Genkijirushi-no Oomori Songu</t>
  </si>
  <si>
    <t>Mini Moni - Crazy About You</t>
  </si>
  <si>
    <t>Mini Moni - Bus Guide</t>
  </si>
  <si>
    <t>Mini Moni - Aiin Taisou</t>
  </si>
  <si>
    <t>Mini Moni - Aiin Dance no Uta</t>
  </si>
  <si>
    <t>Pucchi Moni - Baby Koi ni Knock Out!</t>
  </si>
  <si>
    <t>Pucchi Moni - Chokotto Love</t>
  </si>
  <si>
    <t>Tanpopo - Koi Wo Shichaimashita</t>
  </si>
  <si>
    <t>Tanpopo - Last kiss</t>
  </si>
  <si>
    <t>Tanpopo - Otome</t>
  </si>
  <si>
    <t>Morning Musume - Morning Mosume in Russia</t>
  </si>
  <si>
    <t>Morning Musume - Dance Dance Suru No Da</t>
  </si>
  <si>
    <t>Morning Musume - Do It! Now</t>
  </si>
  <si>
    <t>Morning Musume - Fans Tribute - Kago And Tsuji - Pure Snow</t>
  </si>
  <si>
    <t>Morning Musume - GO</t>
  </si>
  <si>
    <t>Morning Musume - GO Girl ~ Koi no Victory</t>
  </si>
  <si>
    <t>Morning Musume - Hello! Project All Stars - All For One &amp; One For All (Record Studio Version)</t>
  </si>
  <si>
    <t>Morning Musume - Happy Birthday</t>
  </si>
  <si>
    <t>Morning Musume - Happy Summer Wedding</t>
  </si>
  <si>
    <t>Morning Musume - Hold Me</t>
  </si>
  <si>
    <t>Morning Musume - Hyokkori Hyoutan Jima</t>
  </si>
  <si>
    <t>Morning Musume - I wish</t>
  </si>
  <si>
    <t>Morning Musume - Koi No Dance Site</t>
  </si>
  <si>
    <t>Morning Musume - Kokoni iruzee</t>
  </si>
  <si>
    <t>Morning Musume - Love machine</t>
  </si>
  <si>
    <t>Крыс и Шмендра - Дорога на Калланмор</t>
  </si>
  <si>
    <t>audio - 3 трека - 7,1 Mb - mp3 - K23DVD02 - K23</t>
  </si>
  <si>
    <t>audio - 15 треков - 53,9 Mb - mp3 - K23DVD02 - K23</t>
  </si>
  <si>
    <t>audio - 17 треков - 71,4 Mb - mp3 - K23DVD02 - K23</t>
  </si>
  <si>
    <t>Мельница - Master Of The Mill</t>
  </si>
  <si>
    <t>Мельница - Дорога Сна</t>
  </si>
  <si>
    <t>Мельница - Перевал</t>
  </si>
  <si>
    <t>audio - 7 треков - 35,2 Mb - mp3 - K23DVD02 - K23</t>
  </si>
  <si>
    <t>audio - 12 треков - 65,9 Mb - mp3 - K23DVD02 - K23</t>
  </si>
  <si>
    <t>audio - 11 треков - 124 Mb - mp3 - K23DVD02 - K23</t>
  </si>
  <si>
    <t>Разнотравие - Каторга</t>
  </si>
  <si>
    <t>Every Little Thing - Azure Moon (tv rip)</t>
  </si>
  <si>
    <t>K27DVD02</t>
  </si>
  <si>
    <t>Every Little Thing - Azure Moon</t>
  </si>
  <si>
    <t>A Nation 2002 (ELT,Boa,Hamasaki,Koda Kum,Dai,Trf,Dream,Exile)</t>
  </si>
  <si>
    <t xml:space="preserve">480x352 </t>
  </si>
  <si>
    <t>Every Little Thing - Abertura de Inuyasha</t>
  </si>
  <si>
    <t>Every Little Thing - Best Artist Voted by 130 Million People! [2006-11-29]</t>
  </si>
  <si>
    <t xml:space="preserve">1280x720 </t>
  </si>
  <si>
    <t>Every Little Thing - Best Clips (DVD Rip)</t>
  </si>
  <si>
    <t>Every Little Thing - Bokura no Ongaku [2004-12-11]</t>
  </si>
  <si>
    <t>Every Little Thing - Koibumi [Live NHK Kohaku 55th]</t>
  </si>
  <si>
    <t>Остров (Россия, 2006)</t>
  </si>
  <si>
    <t>Idol Defense Force Humming Bird (1995) DISC B</t>
  </si>
  <si>
    <t>Love Mode manga</t>
  </si>
  <si>
    <t>Kuraki Mai and Sun Yan Zi - My Story Your Song</t>
  </si>
  <si>
    <t>Tenchi Muyou! Ryo-oh-ki OVA3 - 02</t>
  </si>
  <si>
    <t>Tenchi Muyou! Ryo-oh-ki OVA3 - 01</t>
  </si>
  <si>
    <t>Morning Musume - Mini Moni - Rock 'n' Roll Kenchoushozaichi</t>
  </si>
  <si>
    <t>Morning Musume - Mini Moni - Telephone Rin Rin Rin</t>
  </si>
  <si>
    <t>Do As Infinity - Tokumade</t>
  </si>
  <si>
    <t>Last Exile OST 1</t>
  </si>
  <si>
    <t>Мисс конгениальность</t>
  </si>
  <si>
    <t>Убить Билла Vol.1</t>
  </si>
  <si>
    <t>Телефонная будка</t>
  </si>
  <si>
    <t>Реквием по мечте</t>
  </si>
  <si>
    <t>Индиана Джонс 1</t>
  </si>
  <si>
    <t>Индиана Джонс 2</t>
  </si>
  <si>
    <t>Masami Okui - 2</t>
  </si>
  <si>
    <t>Ролики бо аниме с ТВ</t>
  </si>
  <si>
    <t>видеоклип - 19,7 Mb - 320x240  - LAN04 - K12</t>
  </si>
  <si>
    <t>Sailor Moon - Lonely Miracle</t>
  </si>
  <si>
    <t>Shinhwa - Hero (eng sub)</t>
  </si>
  <si>
    <t>TESIV Oblivion Gameplay</t>
  </si>
  <si>
    <t>видеоклип - 120 Mb - 640x400  - LAN04 - K12</t>
  </si>
  <si>
    <t>Hellsing Ultimate OVA DVD Trailer</t>
  </si>
  <si>
    <t>mkv</t>
  </si>
  <si>
    <t>Sailor Moon - Ami's First Love</t>
  </si>
  <si>
    <t>Sailor Moon - Prettygirl Mercury (PGSM)</t>
  </si>
  <si>
    <t>Faye Wang - Eyes on Me (eng with subs)</t>
  </si>
  <si>
    <t>320x148</t>
  </si>
  <si>
    <t>1999 Kaguya Shima Densetsu Fan Event</t>
  </si>
  <si>
    <t>2000 Transylvania no Mori Fan Event</t>
  </si>
  <si>
    <t>2001 Transylvania no Mori Kaiteiban</t>
  </si>
  <si>
    <t>Private Nurse</t>
  </si>
  <si>
    <t>TESIII: Lord of  Shadows</t>
  </si>
  <si>
    <t>Не грози Южному Централу, попивая сок у себя в квартале</t>
  </si>
  <si>
    <t>Дом летающих кинжалов/Бегущие мишени</t>
  </si>
  <si>
    <t>Smoking/Medalion</t>
  </si>
  <si>
    <t>LotR: The Battle of Middle Earth</t>
  </si>
  <si>
    <t>CnC Generals+Zero Hour</t>
  </si>
  <si>
    <t>1910x2270</t>
  </si>
  <si>
    <t>Rah TV</t>
  </si>
  <si>
    <t>Fukami Rica - La Venus</t>
  </si>
  <si>
    <t>HGDLp3</t>
  </si>
  <si>
    <t>Ishida Yoko - All of Me</t>
  </si>
  <si>
    <t>Военный ныряльщик</t>
  </si>
  <si>
    <t>CG Art scans</t>
  </si>
  <si>
    <t>600x700</t>
  </si>
  <si>
    <t>1600x1800</t>
  </si>
  <si>
    <t>300x400</t>
  </si>
  <si>
    <t>Matsushita Moeco - Sotsugyou (4th single pv)</t>
  </si>
  <si>
    <t>352x192</t>
  </si>
  <si>
    <t>352x208</t>
  </si>
  <si>
    <t>352x256</t>
  </si>
  <si>
    <t>Rurouni Kenshin - Рождённые революцией</t>
  </si>
  <si>
    <t>Hayashibara Megumi - Vintage A VIDEO (dl by Taka-kun)</t>
  </si>
  <si>
    <t>Evanescence - Anywhere but Home</t>
  </si>
  <si>
    <t>music</t>
  </si>
  <si>
    <t>72 метра</t>
  </si>
  <si>
    <t>Прирожденные убийцы</t>
  </si>
  <si>
    <t>В отрыв</t>
  </si>
  <si>
    <t>Бритоголовые</t>
  </si>
  <si>
    <t>600x840</t>
  </si>
  <si>
    <t>Адвокат дьявола</t>
  </si>
  <si>
    <t>Возмещение ущерба</t>
  </si>
  <si>
    <t>Враг государства</t>
  </si>
  <si>
    <t>Где моя тачка, чувак?</t>
  </si>
  <si>
    <t>Динозавр</t>
  </si>
  <si>
    <t>Животное</t>
  </si>
  <si>
    <t>Звездные войны: Атака клонов</t>
  </si>
  <si>
    <t>Земля до начала времен</t>
  </si>
  <si>
    <t>Dragon Half - Trailer</t>
  </si>
  <si>
    <t>Excel Saga - Original Prankster</t>
  </si>
  <si>
    <t>FFVIII - Silence - Delerium feat Sarah McLaughlin</t>
  </si>
  <si>
    <t>Key the Metal Idol - Them from Far Escape</t>
  </si>
  <si>
    <t>Толковый словарь живого великорусского языка Даля</t>
  </si>
  <si>
    <t>59,7 Mb - NYp1 - K11</t>
  </si>
  <si>
    <t>Толковый словарь русского языка под редакцией Ушакова</t>
  </si>
  <si>
    <t>60,6 Mb - NYp1 - K11</t>
  </si>
  <si>
    <t>700x1000</t>
  </si>
  <si>
    <t>Aluminum - Sailor Kombat</t>
  </si>
  <si>
    <t>Aluminum - Sailor Mercury</t>
  </si>
  <si>
    <t>Aluminum - Sailor Venus</t>
  </si>
  <si>
    <t>Aluminum - Dreams of Red (Sailor Mars)</t>
  </si>
  <si>
    <t>Ариfoto</t>
  </si>
  <si>
    <t>Call of Duty 2</t>
  </si>
  <si>
    <t>PC, rus</t>
  </si>
  <si>
    <t>K24DVD01</t>
  </si>
  <si>
    <t>K24</t>
  </si>
  <si>
    <t>Blizkrig 2</t>
  </si>
  <si>
    <t>K24DVD02</t>
  </si>
  <si>
    <t>Trish Thuy Trang - Trish</t>
  </si>
  <si>
    <t>K24DVD02 из мюзикпака</t>
  </si>
  <si>
    <t>K24DVD03 из мюзикпака</t>
  </si>
  <si>
    <t>Kamikaze Kaitou Jeanne manga</t>
  </si>
  <si>
    <t>K24DVD04</t>
  </si>
  <si>
    <t>World of Warcraft</t>
  </si>
  <si>
    <t>Yoko Ishida - Open Your Mind</t>
  </si>
  <si>
    <t>Yoko Ishida - Open Your Mind (making of)</t>
  </si>
  <si>
    <t>Grand Theft Auto San Andreas</t>
  </si>
  <si>
    <t>K24DVD05</t>
  </si>
  <si>
    <t>Классика в рок обработке</t>
  </si>
  <si>
    <t>audio - 45 треков - 137 Mb - mp3 - K24DVD05 - K24</t>
  </si>
  <si>
    <t>K24DVD07</t>
  </si>
  <si>
    <t>Hellsing - E Nomine - Vater Unser (Radio Edit)</t>
  </si>
  <si>
    <t>Murata Ayumi - Drawing Again</t>
  </si>
  <si>
    <t>Wedding Peach Special</t>
  </si>
  <si>
    <t>U-jin Loose Soks artbook</t>
  </si>
  <si>
    <t>U-jin Sakura Diares artbook</t>
  </si>
  <si>
    <t>West End Epicureanism artbook</t>
  </si>
  <si>
    <t>Morning Musume - Love machine (full ver.)</t>
  </si>
  <si>
    <t>Morning Musume - Manatsu No Kousen</t>
  </si>
  <si>
    <t>Morning Musume - Moning Coffee</t>
  </si>
  <si>
    <t>Morning Musume Otomegumi - Ai no Sono Touch My Heart!</t>
  </si>
  <si>
    <t>Morning Musume  Sakuragumi - Hare ame nochi suki</t>
  </si>
  <si>
    <t>Morning Musume - Renai Revolution 21 (Request ver)</t>
  </si>
  <si>
    <t>Morning Musume - Summer night</t>
  </si>
  <si>
    <t>Morning Musume - Hey! Mirai</t>
  </si>
  <si>
    <t>Morning Musume - 020723tsu-shin</t>
  </si>
  <si>
    <t>Morning Musume - 020806tsu-shin</t>
  </si>
  <si>
    <t>Morning Musume - 020820tsu-shin</t>
  </si>
  <si>
    <t>Morning Musume - 021115tin2town - Natumi sensei 01</t>
  </si>
  <si>
    <t>Morning Musume - 021126tsu-shin</t>
  </si>
  <si>
    <t>Morning Musume - 10-nin Matsuri-Dancing! Natu Maturi</t>
  </si>
  <si>
    <t>Morning Musume - 11 water</t>
  </si>
  <si>
    <t>Morning Musume - Ai Araba its All Right</t>
  </si>
  <si>
    <t>Morning Musume - All chan desu</t>
  </si>
  <si>
    <t>Aco - Lady Soul</t>
  </si>
  <si>
    <t>K13DVD103</t>
  </si>
  <si>
    <t>500th performance special making of (omake)</t>
  </si>
  <si>
    <t>03'BSSM: StarLights~ Ryuusei Densetsu FanKan</t>
  </si>
  <si>
    <t>04'BSSM: Kakyuu Ouhi Kourin  FanKan</t>
  </si>
  <si>
    <t>Excel Saga</t>
  </si>
  <si>
    <t>Excel Saga OST</t>
  </si>
  <si>
    <t>Ghost in the Shell - Innocence</t>
  </si>
  <si>
    <t>Kyoko Fukada - SWIMMING</t>
  </si>
  <si>
    <t>Maaya Sakamoto - Hashiru</t>
  </si>
  <si>
    <t>Peach Hips - Moon Revenge Live (Dreaming Moon)</t>
  </si>
  <si>
    <t>Sehard01</t>
  </si>
  <si>
    <t>BoA - Amazing Kiss (english version)</t>
  </si>
  <si>
    <t>BSSM Albums</t>
  </si>
  <si>
    <t>PGSM Audio</t>
  </si>
  <si>
    <t xml:space="preserve">Sailor Moon Super S </t>
  </si>
  <si>
    <t>02'BSSM: 10th ANNIVERSARY Festival talk show bonus</t>
  </si>
  <si>
    <t>Komatsu Ayaka Idol DVD</t>
  </si>
  <si>
    <t>04'BSSM: Shin Kaguya Shima Densetsu FanKan in Shanghai</t>
  </si>
  <si>
    <t>05'BSSM: Shin Kaguya Shima Densetsu -Kaiteiban-</t>
  </si>
  <si>
    <t>05'BSSM: Shin Kaguya Shima Densetsu -Kaiteiban- (omake)</t>
  </si>
  <si>
    <t>Демиурги 2</t>
  </si>
  <si>
    <t>Sim City 4</t>
  </si>
  <si>
    <t>Arcanum</t>
  </si>
  <si>
    <t>Metal Gear Solid 2: Substance</t>
  </si>
  <si>
    <t>Crusaders of Might &amp; Magic</t>
  </si>
  <si>
    <t>Star Wars: Jedi Knight Jedi Outcast II</t>
  </si>
  <si>
    <t>Quake III Arena</t>
  </si>
  <si>
    <t>Oni</t>
  </si>
  <si>
    <t>Sim City 3000</t>
  </si>
  <si>
    <t>K05</t>
  </si>
  <si>
    <t>Rise of Nations</t>
  </si>
  <si>
    <t>Star Craft</t>
  </si>
  <si>
    <t>Star Craft: Brood War</t>
  </si>
  <si>
    <t>Vampire: The Masquerade Redemption</t>
  </si>
  <si>
    <t>Age of Empires</t>
  </si>
  <si>
    <t>R.E.G.</t>
  </si>
  <si>
    <t>Age of Empires II</t>
  </si>
  <si>
    <t>Dangeon Keeper 2</t>
  </si>
  <si>
    <t>CIA Operative: Solo Missions</t>
  </si>
  <si>
    <t>Postal 2: Share the Pain</t>
  </si>
  <si>
    <t>Athena Chu - Attitude</t>
  </si>
  <si>
    <t>Aya Matsuura - First KISS</t>
  </si>
  <si>
    <t>Bump of Chicken - FLAME VEIN</t>
  </si>
  <si>
    <t>Neon Genesis Evangelion End of Evangelion</t>
  </si>
  <si>
    <t>K22DVD07</t>
  </si>
  <si>
    <t>Mahoro</t>
  </si>
  <si>
    <t>Сборник мультфильмов</t>
  </si>
  <si>
    <t>K02</t>
  </si>
  <si>
    <t>Azumanga Daioh Single - Oranges &amp; Lemons</t>
  </si>
  <si>
    <t>Buzy - Pasion (feat. Komatsu Ayaka)</t>
  </si>
  <si>
    <t>K13DVD11</t>
  </si>
  <si>
    <t>Candy - Promise (feat. Komatsu Ayaka)</t>
  </si>
  <si>
    <t>Echiura - Taisetsu na Omoide (feat. Azama Myuu)</t>
  </si>
  <si>
    <t>Kishidan - Koibito (feat. Durbrow Alisa)</t>
  </si>
  <si>
    <t>Sailor Moon - Lonely Heart (PGSM)</t>
  </si>
  <si>
    <t>Sailor Moon &amp; Wedding Peach - Midnight Blue</t>
  </si>
  <si>
    <t>Sailor Moon - Labyrinth</t>
  </si>
  <si>
    <t>Дальнобойщики 2</t>
  </si>
  <si>
    <t>NFS Hot Pursuit 2</t>
  </si>
  <si>
    <t>Табу/Счастливого Рождества, мистер Лоуренс</t>
  </si>
  <si>
    <t>Мюзикл - 720x480 - jap voice - int eng sub - 797 Mb - K11 (p2 - Bvideo - K26)</t>
  </si>
  <si>
    <t>Империя чувств/Империя страсти</t>
  </si>
  <si>
    <t>Kimi wa Petto</t>
  </si>
  <si>
    <t>Live Action s1 - 640x352 - jap voice - eng int sub - 3503 Mb - orig - K26</t>
  </si>
  <si>
    <t>Arashi - Wish</t>
  </si>
  <si>
    <t>Kimiwa</t>
  </si>
  <si>
    <t>Arashi - One</t>
  </si>
  <si>
    <t>Arashi - Singles</t>
  </si>
  <si>
    <t>Hideaki Tokunaga - unknown</t>
  </si>
  <si>
    <t>B'z - Arigato</t>
  </si>
  <si>
    <t>B'z - Loose</t>
  </si>
  <si>
    <t>B'z - Big Machine</t>
  </si>
  <si>
    <t>Mr.Children - Discovery</t>
  </si>
  <si>
    <t>Mr.Children - It's a Wonderful World</t>
  </si>
  <si>
    <t>Mr.Children - Shifukuno oto</t>
  </si>
  <si>
    <t>Oda Kazumasa - unknown</t>
  </si>
  <si>
    <t>Yellow Monkey The - Golden Years</t>
  </si>
  <si>
    <t>Yellow Monkey The - Single Collection</t>
  </si>
  <si>
    <t>Urufurusu '98</t>
  </si>
  <si>
    <t>Yutaka Ozaki - unknown</t>
  </si>
  <si>
    <t>Zabadak - Kaze o Tsugu Mono</t>
  </si>
  <si>
    <t>Бунт самураев/Битва самураев/Самурай убийца</t>
  </si>
  <si>
    <t>Меч судьбы/Отважный самурай/Спасение слепого самурая</t>
  </si>
  <si>
    <t>Call of Duty</t>
  </si>
  <si>
    <t>Half-Life Counter Strike 1.5</t>
  </si>
  <si>
    <t>K17DVD07</t>
  </si>
  <si>
    <t>Animetal Marathon</t>
  </si>
  <si>
    <t>Animetal Complete Last Live</t>
  </si>
  <si>
    <t>Animetal Complete First Live</t>
  </si>
  <si>
    <t>Dir en Grey - Yokan</t>
  </si>
  <si>
    <t>Dir en Grey - Yurameki</t>
  </si>
  <si>
    <t>Dir en Grey - -Zan-</t>
  </si>
  <si>
    <t>Dir en Grey - Taiyou No Ao</t>
  </si>
  <si>
    <t>Dir en Grey - Saku</t>
  </si>
  <si>
    <t>Fable The Lost Chapters</t>
  </si>
  <si>
    <t>K21DVD06</t>
  </si>
  <si>
    <t>Joint Operations Typhoon Rising</t>
  </si>
  <si>
    <t>Midtown Madness 2</t>
  </si>
  <si>
    <t>Дюна - В Городе Большом</t>
  </si>
  <si>
    <t>Artbooks07</t>
  </si>
  <si>
    <t>Artbooks06</t>
  </si>
  <si>
    <t>Artbooks05</t>
  </si>
  <si>
    <t>Artbooks04</t>
  </si>
  <si>
    <t>Artbooks03</t>
  </si>
  <si>
    <t>Artbooks02</t>
  </si>
  <si>
    <t>Artbooks01</t>
  </si>
  <si>
    <t>Tenchi Muyou! Ryo-oh-ki</t>
  </si>
  <si>
    <t>Сектор Газа - mp3 коллекция</t>
  </si>
  <si>
    <t>She and her cat</t>
  </si>
  <si>
    <t>Rah-Xephon - Memories</t>
  </si>
  <si>
    <t>Cosplay Complex</t>
  </si>
  <si>
    <t>Cowboy Bebop - Session XX</t>
  </si>
  <si>
    <t>Cowboy Bebop - Knockin' on heaven's door</t>
  </si>
  <si>
    <t>TWO-MIX - Two-(Re)Mix</t>
  </si>
  <si>
    <t>TWO-MIX - BPM 150 MAX</t>
  </si>
  <si>
    <t>TWO-MIX - BPM Dance Unlimited</t>
  </si>
  <si>
    <t>TWO-MIX - Fantastix II</t>
  </si>
  <si>
    <t>TWO-MIX - Dream Tactix</t>
  </si>
  <si>
    <t>TWO-MIX - BPM Cube (Domestic)</t>
  </si>
  <si>
    <t>TWO-MIX - 20010101</t>
  </si>
  <si>
    <t>Armitage III - Dual Matrix</t>
  </si>
  <si>
    <t>Armitage III - Poly Matrix</t>
  </si>
  <si>
    <t>800x1400</t>
  </si>
  <si>
    <t>2500x3500</t>
  </si>
  <si>
    <t>On Your Mark</t>
  </si>
  <si>
    <t>1500x1000</t>
  </si>
  <si>
    <t>496x272</t>
  </si>
  <si>
    <t>640x370</t>
  </si>
  <si>
    <t>Lupin III - Dukes Of Hazard Theme (Castle of Cagliostro)</t>
  </si>
  <si>
    <t>Folk Songs from Yunnan Province</t>
  </si>
  <si>
    <t>Revolutionary</t>
  </si>
  <si>
    <t>1100x1400</t>
  </si>
  <si>
    <t>Haibane Renmei</t>
  </si>
  <si>
    <t>512x272</t>
  </si>
  <si>
    <t>Vision of Escaflowne</t>
  </si>
  <si>
    <t>Saber Marionette J</t>
  </si>
  <si>
    <t>688x380</t>
  </si>
  <si>
    <t>Объем, Mb</t>
  </si>
  <si>
    <t>Aiuchi Rina - A.I.R</t>
  </si>
  <si>
    <t>Альбом</t>
  </si>
  <si>
    <t>TiT2526</t>
  </si>
  <si>
    <t>BoA - 2nd Japanese Single</t>
  </si>
  <si>
    <t>BoA - 6th Japanese Single</t>
  </si>
  <si>
    <t>Ogata Megumi - Rain</t>
  </si>
  <si>
    <t>Shinohara Emi - Windows</t>
  </si>
  <si>
    <t>Nana Katase - Reloaded Perfect Singles</t>
  </si>
  <si>
    <t>Faye Wong - Jiang Ai (To Love)</t>
  </si>
  <si>
    <t>T.M. Revolution - Invoke</t>
  </si>
  <si>
    <t>Vivian or Kazuma - Moment</t>
  </si>
  <si>
    <t>mus97su</t>
  </si>
  <si>
    <t>mus99su</t>
  </si>
  <si>
    <t>TWO-MIX - White reflection</t>
  </si>
  <si>
    <t>TWO-MIX - Vision Formula</t>
  </si>
  <si>
    <t>TWO-MIX - White reflection (sub)</t>
  </si>
  <si>
    <t>var</t>
  </si>
  <si>
    <t>Hurricane live BGC (sub)</t>
  </si>
  <si>
    <t>wmv</t>
  </si>
  <si>
    <t>Morning Musume - As For One Day</t>
  </si>
  <si>
    <t>Morning Musume - BEST MORNING MUSUME ONE</t>
  </si>
  <si>
    <t>Morning Musume - BEST MORNING MUSUME TWO</t>
  </si>
  <si>
    <t>Morning Musume - HAPPI-SAMA-UEDINGU</t>
  </si>
  <si>
    <t>Morning Musume - Hawaiian de Kiku Single Collection</t>
  </si>
  <si>
    <t>Morning Musume - Mini Moni</t>
  </si>
  <si>
    <t>Morning Musume - Mini Moni Ja MOVIE Okashi na Daibouken OST</t>
  </si>
  <si>
    <t>Morning Musume - Renai revolution 21</t>
  </si>
  <si>
    <t>Naru Narusegawa - Yui Horie</t>
  </si>
  <si>
    <t>AD Police - OST</t>
  </si>
  <si>
    <t>Ai Yori Aoshi OST 1</t>
  </si>
  <si>
    <t>Abe Natsumi - Nacci</t>
  </si>
  <si>
    <t>Abe Natsumi - Natsumi</t>
  </si>
  <si>
    <t>Fujimoto Miki - Alo-Hello!</t>
  </si>
  <si>
    <t>Fujimoto Miki - Mikitty</t>
  </si>
  <si>
    <t>Goto Maki - First Solo Photobook</t>
  </si>
  <si>
    <t>Goto Maki - Second Photobook</t>
  </si>
  <si>
    <t>Tenjou Tenge</t>
  </si>
  <si>
    <t>521x384</t>
  </si>
  <si>
    <t>704x404</t>
  </si>
  <si>
    <t>624х320</t>
  </si>
  <si>
    <t>608x354</t>
  </si>
  <si>
    <t>576x384</t>
  </si>
  <si>
    <t>640x360</t>
  </si>
  <si>
    <t>640x368</t>
  </si>
  <si>
    <t>Nanako</t>
  </si>
  <si>
    <t>Ninja scroll</t>
  </si>
  <si>
    <t>720x480</t>
  </si>
  <si>
    <t>Perfect Blue</t>
  </si>
  <si>
    <t>Project AKO</t>
  </si>
  <si>
    <t>Sin</t>
  </si>
  <si>
    <t>528x360</t>
  </si>
  <si>
    <t>512x352</t>
  </si>
  <si>
    <t>Sol Bianca~ The Legacy</t>
  </si>
  <si>
    <t>640x372</t>
  </si>
  <si>
    <t>Sailor Moon SuperS</t>
  </si>
  <si>
    <t>MKR II 48-49</t>
  </si>
  <si>
    <t>ДиМБ - Догма</t>
  </si>
  <si>
    <t>K03DVD04</t>
  </si>
  <si>
    <t>K03DVD02</t>
  </si>
  <si>
    <t>K03DVD03</t>
  </si>
  <si>
    <t>K03DVD01</t>
  </si>
  <si>
    <t>FMwS 50-53</t>
  </si>
  <si>
    <t>HD 8-10</t>
  </si>
  <si>
    <t>Gackt - Ending</t>
  </si>
  <si>
    <t>Gackt - Secret Garden (Live )</t>
  </si>
  <si>
    <t>Gackt - Kimi no Tame ni Dekiru Koto</t>
  </si>
  <si>
    <t>Gackt - Sonna no Arena (2004 08 02)</t>
  </si>
  <si>
    <t>Gackt Kamui - ~Seki-ray~</t>
  </si>
  <si>
    <t>Gackt - Papa Lapped a Pap Lopped</t>
  </si>
  <si>
    <t>Gackt - Rain</t>
  </si>
  <si>
    <t>Gackt - Rain (Live)</t>
  </si>
  <si>
    <t>Gackt - Leeca</t>
  </si>
  <si>
    <t>Gackt - Missing  (Live)</t>
  </si>
  <si>
    <t>Gackt - Tsuki no Uta (Live)</t>
  </si>
  <si>
    <t>Gackt - ~Saikai~ Story</t>
  </si>
  <si>
    <t>Gackt - Kimi ga Matteiru Kara</t>
  </si>
  <si>
    <t>Gackt - Soul of  Fire</t>
  </si>
  <si>
    <t>Gackt Kamui - Another World</t>
  </si>
  <si>
    <t>Gackt - Making - Mizerable</t>
  </si>
  <si>
    <t>Gackt - Making - Wasurenai Kara</t>
  </si>
  <si>
    <t>Gackt - Vanilla (Live)</t>
  </si>
  <si>
    <t>Gackt - Making - Secret Garden</t>
  </si>
  <si>
    <t>Gackt - Making - Kimi no Tame ni Dekiru Koto</t>
  </si>
  <si>
    <t>312x184</t>
  </si>
  <si>
    <t>640x400</t>
  </si>
  <si>
    <t>352x272</t>
  </si>
  <si>
    <t>236x160</t>
  </si>
  <si>
    <t>200x144</t>
  </si>
  <si>
    <t>328x224</t>
  </si>
  <si>
    <t>asf</t>
  </si>
  <si>
    <t>304x228</t>
  </si>
  <si>
    <t>X Japan - Forever Love at Hide's Funeral (Live)</t>
  </si>
  <si>
    <t>X Japan - Celebration</t>
  </si>
  <si>
    <t>X Japan - Crucify My Love</t>
  </si>
  <si>
    <t>X Japan - Endless Rain</t>
  </si>
  <si>
    <t>X Japan - Tears</t>
  </si>
  <si>
    <t>X Japan - Week End</t>
  </si>
  <si>
    <t>X Japan - Roger Taylor &amp; Yoshiki - Foreign Sand</t>
  </si>
  <si>
    <t>X Japan - The Last Song</t>
  </si>
  <si>
    <t>X Japan - Rusty Nail</t>
  </si>
  <si>
    <t>X Japan - Hide Guitar Solo (Live)</t>
  </si>
  <si>
    <t>X Japan - Celebration (Live)</t>
  </si>
  <si>
    <t>X Japan - Kurenai (Live)</t>
  </si>
  <si>
    <t>Yoshiki - 2TV</t>
  </si>
  <si>
    <t>Yoshiki - Revo</t>
  </si>
  <si>
    <t>Yoshiki - Interview</t>
  </si>
  <si>
    <t>Yoshiki - Newwave 15</t>
  </si>
  <si>
    <t>Yoshiki - Revenus 01</t>
  </si>
  <si>
    <t>Yoshiki - Talk in MUSIC STATION (Glay &amp; Roger Taylor )</t>
  </si>
  <si>
    <t>Yoshiki - Newwave 30</t>
  </si>
  <si>
    <t xml:space="preserve">Yoshiki - V2 - Eyes of Venus </t>
  </si>
  <si>
    <t>Pride of Mind - Angels of  Night (Live)</t>
  </si>
  <si>
    <t>Koda Kumi - Cutie Honey MV remix</t>
  </si>
  <si>
    <t>La'Cryma Christi - Nangoku</t>
  </si>
  <si>
    <t>Jils - Shock Wave Circuit 2001 (Live+Talk)</t>
  </si>
  <si>
    <t>Laputa - Yurenagara</t>
  </si>
  <si>
    <t>Ayumi Hamasaki and Gackt - Piano (Live)</t>
  </si>
  <si>
    <t>BUG - NEW WORLD</t>
  </si>
  <si>
    <t>Janne Da Arc - Dry</t>
  </si>
  <si>
    <t>Zorro s1 ep. 1-23 (1957)</t>
  </si>
  <si>
    <t>Sayuri Iwata - Sorairo no Neko</t>
  </si>
  <si>
    <t>Schwein - Schweinstein</t>
  </si>
  <si>
    <t>Schwein - Son of Schweinstein</t>
  </si>
  <si>
    <t>Scoobie Do - Plus One More</t>
  </si>
  <si>
    <t>Seamo - Kanpaku</t>
  </si>
  <si>
    <t>Shimamiya Eiko - Ulysses</t>
  </si>
  <si>
    <t>Shunichi Miyamoto - For Someone Needs Love</t>
  </si>
  <si>
    <t>Sona - Song Bird</t>
  </si>
  <si>
    <t>Speena - Candy Lovely Music!!</t>
  </si>
  <si>
    <t xml:space="preserve">Splash Candy - Motokare ni Aitai </t>
  </si>
  <si>
    <t>Suzuki Ami - Delightful</t>
  </si>
  <si>
    <t>Surface - I'm Fine Thank You, And You</t>
  </si>
  <si>
    <t xml:space="preserve">The Back Horn - Headphone Children </t>
  </si>
  <si>
    <t>Triceratops - The 7th Voyage of Triceratops</t>
  </si>
  <si>
    <t>UA - Breathe</t>
  </si>
  <si>
    <t>W - 2nd W</t>
  </si>
  <si>
    <t>W-inds - Kawariyuku Sora</t>
  </si>
  <si>
    <t>Yoko Blaqustone - Back to My Base</t>
  </si>
  <si>
    <t>Yorico - Wasurerareta Sakura no Ki</t>
  </si>
  <si>
    <t>YoshiiI Lovinson - White Room</t>
  </si>
  <si>
    <t>Yuri Chika - Good Luck To You</t>
  </si>
  <si>
    <t>Zone - Egao Biyori</t>
  </si>
  <si>
    <t>Zwei - Hikari</t>
  </si>
  <si>
    <t>K22DVD09</t>
  </si>
  <si>
    <t>Civilization III Collection (O+PTW+C)</t>
  </si>
  <si>
    <t>Civilization IV</t>
  </si>
  <si>
    <t>Onimusha 3</t>
  </si>
  <si>
    <t>Руссобит-М</t>
  </si>
  <si>
    <t>Васаби</t>
  </si>
  <si>
    <t>K22DVD08</t>
  </si>
  <si>
    <t>Кунг По - Нарвись на кулак</t>
  </si>
  <si>
    <t>Последний самурай</t>
  </si>
  <si>
    <t>Пуленепобиваемый монах</t>
  </si>
  <si>
    <t>Matsuura Aya - Alo Hello!</t>
  </si>
  <si>
    <t>Berserk</t>
  </si>
  <si>
    <t>Wedding Peach - Wedding Peach Furil</t>
  </si>
  <si>
    <t>Full Metal Alchemist Vol. 1-3</t>
  </si>
  <si>
    <t>Fushigi Yuugi Vol. 1-3</t>
  </si>
  <si>
    <t>Ghost in the Shell - Complete Vol. 1-8</t>
  </si>
  <si>
    <t>Gravel Kingdom Vol. 1</t>
  </si>
  <si>
    <t>Hellsing Crossfire Vol. 1-3</t>
  </si>
  <si>
    <t>Record Of Loddoss War Vol. 1,2</t>
  </si>
  <si>
    <t>Slayers Vol. 1-4 rus + minimanga</t>
  </si>
  <si>
    <t>TsubasaRC Vol. 1-6</t>
  </si>
  <si>
    <t>Revolutionary Girl Utena manga var</t>
  </si>
  <si>
    <t>Wish Vol. 1-4</t>
  </si>
  <si>
    <t>Yokohama Kaidashi Kikou Vo. 1-4</t>
  </si>
  <si>
    <t>Yu-G-Oh - Power of Chaos</t>
  </si>
  <si>
    <t>Please Save My Earth</t>
  </si>
  <si>
    <t>Hoshi no Koe</t>
  </si>
  <si>
    <t>Yokohama Shopping Diary OVA1</t>
  </si>
  <si>
    <t>Yokohama Shopping Diary OVA2</t>
  </si>
  <si>
    <t>K21DVD02</t>
  </si>
  <si>
    <t>Kimagure Orange Road</t>
  </si>
  <si>
    <t>Blood Reign - Curse of the Yoma</t>
  </si>
  <si>
    <t>K21DVD03</t>
  </si>
  <si>
    <t xml:space="preserve">Kimagure Orange Road - Shin Kimagure Orange Road </t>
  </si>
  <si>
    <t>Shamanic Princess</t>
  </si>
  <si>
    <t>Samurai Champloo</t>
  </si>
  <si>
    <t>Yellow River Cantata</t>
  </si>
  <si>
    <t>Metal Gear Solid 2 The Other Side</t>
  </si>
  <si>
    <t>Tonari no Totoro OST</t>
  </si>
  <si>
    <t>Противостояние</t>
  </si>
  <si>
    <t>DOKA Media</t>
  </si>
  <si>
    <t>Sudden Strike</t>
  </si>
  <si>
    <t>Sudden Strike 2</t>
  </si>
  <si>
    <t>Shogo: Mobile Armor Division</t>
  </si>
  <si>
    <t>Kreed</t>
  </si>
  <si>
    <t>Serious Sam: Первая Кровь</t>
  </si>
  <si>
    <t>Serious Sam: Второе Пришествие</t>
  </si>
  <si>
    <t>Бука</t>
  </si>
  <si>
    <t>Nosferatu</t>
  </si>
  <si>
    <t>Civilization III</t>
  </si>
  <si>
    <t>Навигатор</t>
  </si>
  <si>
    <t>TESIII: Tribunal</t>
  </si>
  <si>
    <t>TESIII: Bloodmoon</t>
  </si>
  <si>
    <t>Эксфорс</t>
  </si>
  <si>
    <t>Metal Gear Solid</t>
  </si>
  <si>
    <t>Babylon 5 - The Legend of the Rangers</t>
  </si>
  <si>
    <t>Sailor Moon 199</t>
  </si>
  <si>
    <t>Drive Me Mercury</t>
  </si>
  <si>
    <t>Messenger</t>
  </si>
  <si>
    <t>Traditional The Grace</t>
  </si>
  <si>
    <t>Zigzag Slash</t>
  </si>
  <si>
    <t>The Last Change</t>
  </si>
  <si>
    <t>подоталм</t>
  </si>
  <si>
    <t>Sailor War!</t>
  </si>
  <si>
    <t>EVOLUTION OF THE MOON</t>
  </si>
  <si>
    <t>flash</t>
  </si>
  <si>
    <t>95'BSSM SuperS: Yume Senshi Ai Eien ni...</t>
  </si>
  <si>
    <t>96'BSSM SuperS: Yume Senshi Ai Eien ni... Saturn Fukkatsu hen!!</t>
  </si>
  <si>
    <t>96'Musical Pretty Soldier Sailormoon Song Collection</t>
  </si>
  <si>
    <t>BCBK1779A</t>
  </si>
  <si>
    <t>BCBK1779B</t>
  </si>
  <si>
    <t>BCBK1779C</t>
  </si>
  <si>
    <t>BCBK1779D</t>
  </si>
  <si>
    <t>K13DVD07</t>
  </si>
  <si>
    <t>Lupin III - The Angel's Tactics - Pieces of the Dream That Smelled Like Murder</t>
  </si>
  <si>
    <t>Lupin III - Caliostro Castle</t>
  </si>
  <si>
    <t>Lupin III - Dead or Alive</t>
  </si>
  <si>
    <t>kor</t>
  </si>
  <si>
    <t>1993 Gaiden Dark Kingdom Fukkatsu Hen</t>
  </si>
  <si>
    <t>00'BSSM: Kessen/ Transylvania no Mori -Kaiteiban- FanKan</t>
  </si>
  <si>
    <t>00'BSSM: Kessen/ Transylvania no Mori~ Shin Toujou! Chibi Moon wo Mamoru Senshi-tachi</t>
  </si>
  <si>
    <t>01'BSSM: Spring Super Revue Music Show</t>
  </si>
  <si>
    <t>01'BSSM: Tanjou! Ankoku no Princess Black Lady Omake</t>
  </si>
  <si>
    <t>Мужской сезон</t>
  </si>
  <si>
    <t>K13DVD03</t>
  </si>
  <si>
    <t>Войны Небес</t>
  </si>
  <si>
    <t xml:space="preserve">Последний выстрел президента </t>
  </si>
  <si>
    <t>Через тернии к звездам</t>
  </si>
  <si>
    <t>304x192</t>
  </si>
  <si>
    <t>GL151</t>
  </si>
  <si>
    <t>448x336</t>
  </si>
  <si>
    <t>Монти Пайтон и Святой Грааль</t>
  </si>
  <si>
    <t>K17DVD05</t>
  </si>
  <si>
    <t>Dungeon Lords</t>
  </si>
  <si>
    <t>Juiced</t>
  </si>
  <si>
    <t>Cool Devices</t>
  </si>
  <si>
    <t>Campus</t>
  </si>
  <si>
    <t>Every Little Thing - Tour Spirit 2000</t>
  </si>
  <si>
    <t>ELTts</t>
  </si>
  <si>
    <t>01'BSSM: Last Dracul Saishu Show Chou Wakusei Death Vulcan no Fuuin</t>
  </si>
  <si>
    <t>YYV-307</t>
  </si>
  <si>
    <t>Aya Ueto - Re</t>
  </si>
  <si>
    <t>My08</t>
  </si>
  <si>
    <t>Hayashibara Megumi - Sakura Saku</t>
  </si>
  <si>
    <t>Hayashibara Megumi - Bartemu Commercial</t>
  </si>
  <si>
    <t>Hayashibara Megumi - Niji iro no Sneaker</t>
  </si>
  <si>
    <t>Hunter X</t>
  </si>
  <si>
    <t>Jin Roh</t>
  </si>
  <si>
    <t xml:space="preserve">Narue no Sekai </t>
  </si>
  <si>
    <t>Hoshi no Koe (Seiyu Version)</t>
  </si>
  <si>
    <t>Demon Warrior Koji</t>
  </si>
  <si>
    <t>Oni tensei incubus mark</t>
  </si>
  <si>
    <t>Hayashibara Megumi - 1992_03_05-Whatever (KICS-176)</t>
  </si>
  <si>
    <t>Hayashibara Megumi - 1992_08_05-Perfume (KICS-215)</t>
  </si>
  <si>
    <t>Hayashibara Megumi - 1993_08_21-SHAMROCK (KICS-345)</t>
  </si>
  <si>
    <t>Hayashibara Megumi - 1994_12_21-PULSE (TYCY-5413)</t>
  </si>
  <si>
    <t>Hayashibara Megumi - 1995_05_24-GET ALONG</t>
  </si>
  <si>
    <t>K27DVD04</t>
  </si>
  <si>
    <t>Maaya Sakamoto - Shonen Alice</t>
  </si>
  <si>
    <t>Maaya Sakamoto - Dive~Rlz TenTai</t>
  </si>
  <si>
    <t>Malice Mizer - various</t>
  </si>
  <si>
    <t>Moi dix Mois - Dix Infernal</t>
  </si>
  <si>
    <t>MUCC - Zekuu</t>
  </si>
  <si>
    <t>Olivia - The Lost Lolli</t>
  </si>
  <si>
    <t>Penicillin - VIBE</t>
  </si>
  <si>
    <t>Penicillin - Earth</t>
  </si>
  <si>
    <t>Terra Story 1</t>
  </si>
  <si>
    <t>528x352</t>
  </si>
  <si>
    <t>720x418</t>
  </si>
  <si>
    <t>256x192</t>
  </si>
  <si>
    <t>ID</t>
  </si>
  <si>
    <t>МН</t>
  </si>
  <si>
    <t>DVD FY OVA</t>
  </si>
  <si>
    <t>FKiS</t>
  </si>
  <si>
    <t>K17DVD03</t>
  </si>
  <si>
    <t>Ut2439</t>
  </si>
  <si>
    <t>Alice#2</t>
  </si>
  <si>
    <t>orig</t>
  </si>
  <si>
    <t>Candy Candy</t>
  </si>
  <si>
    <t>98'BSSM: Shin Densetsu Kourin Omake</t>
  </si>
  <si>
    <t>K17DVD09</t>
  </si>
  <si>
    <t>Game01</t>
  </si>
  <si>
    <t>Game03</t>
  </si>
  <si>
    <t>Game05</t>
  </si>
  <si>
    <t>K17DVD13</t>
  </si>
  <si>
    <t>K19DVD01</t>
  </si>
  <si>
    <t>CnC</t>
  </si>
  <si>
    <t>K17DVD08</t>
  </si>
  <si>
    <t>K17DVD12</t>
  </si>
  <si>
    <t>Medal of Honor</t>
  </si>
  <si>
    <t>Operation Flashpoint</t>
  </si>
  <si>
    <t>Game02</t>
  </si>
  <si>
    <t>Game06</t>
  </si>
  <si>
    <t>Game04</t>
  </si>
  <si>
    <t>Deadly Dozen</t>
  </si>
  <si>
    <t>Warcraft III</t>
  </si>
  <si>
    <t>Delta Force Операция Спецназ</t>
  </si>
  <si>
    <t>1c</t>
  </si>
  <si>
    <t>K20</t>
  </si>
  <si>
    <t>Commandos</t>
  </si>
  <si>
    <t>Civilization III Conquests</t>
  </si>
  <si>
    <t>Great Teacher Onizuka Live Action Special Drama</t>
  </si>
  <si>
    <t>688x512</t>
  </si>
  <si>
    <t>Macross Plus</t>
  </si>
  <si>
    <t>Animetal Marathon II</t>
  </si>
  <si>
    <t>Animetal Marathon III</t>
  </si>
  <si>
    <t>Animetal Marathon V</t>
  </si>
  <si>
    <t>Animetal Marathon IV</t>
  </si>
  <si>
    <t>Animetal Misc</t>
  </si>
  <si>
    <t>K17</t>
  </si>
  <si>
    <t>Battle Raper</t>
  </si>
  <si>
    <t>Daicon IV</t>
  </si>
  <si>
    <t>312x234</t>
  </si>
  <si>
    <t>K17DVD01</t>
  </si>
  <si>
    <t>Le Portrait de Petit Cossette</t>
  </si>
  <si>
    <t>Ковчег</t>
  </si>
  <si>
    <t>Войны Зу</t>
  </si>
  <si>
    <t>Ranma 1/2 TV6</t>
  </si>
  <si>
    <t>12 друзей Оушена</t>
  </si>
  <si>
    <t>Ю-571</t>
  </si>
  <si>
    <t>Брат Якудзы</t>
  </si>
  <si>
    <t>Знаки</t>
  </si>
  <si>
    <t>9 Ярдов</t>
  </si>
  <si>
    <t>Роботы</t>
  </si>
  <si>
    <t>Антикиллер 2</t>
  </si>
  <si>
    <t>наше</t>
  </si>
  <si>
    <t>Брюс Всемогущий</t>
  </si>
  <si>
    <t>Зубастики 2</t>
  </si>
  <si>
    <t>Александр</t>
  </si>
  <si>
    <t>Блейд 3</t>
  </si>
  <si>
    <t>Говорящие с ветром</t>
  </si>
  <si>
    <t>4 пера</t>
  </si>
  <si>
    <t>Константин</t>
  </si>
  <si>
    <t>Ю-429 Волчья стая</t>
  </si>
  <si>
    <t>Амели 2</t>
  </si>
  <si>
    <t>Ah! My Goddess TV</t>
  </si>
  <si>
    <t>Gackt - Todokanai Ai to Shitteita</t>
  </si>
  <si>
    <t>K17DVD04</t>
  </si>
  <si>
    <t>Bubble Gum Crisis - Tokyo2040 - Priss Asagiri Vocal</t>
  </si>
  <si>
    <t>Bubble Gum Crisis - Voice Collection 1</t>
  </si>
  <si>
    <t>Bubble Gum Crisis - Voice Collection 2</t>
  </si>
  <si>
    <t>Vivian Chow - BSSM Cantonese Theme (1994 Live Concert) ~ 2</t>
  </si>
  <si>
    <t>Sehard03</t>
  </si>
  <si>
    <t>AK - Sawai Miyuu Tribute</t>
  </si>
  <si>
    <t>AK - Sawai Miyuu Tribute (sub)</t>
  </si>
  <si>
    <t>AK - PGSM Friend (Kirari Super Live) Alternate Version ~2</t>
  </si>
  <si>
    <t>AK - PGSM First Love Usagi x Mamoru</t>
  </si>
  <si>
    <t>AK - Komatsu Ayaka Tribute</t>
  </si>
  <si>
    <t>Aluminum - Blue Mercury</t>
  </si>
  <si>
    <t>Aluminum - Venus in a Bottle</t>
  </si>
  <si>
    <t>Turboneko - Sailormoon Can't Fight the Moonlight</t>
  </si>
  <si>
    <t xml:space="preserve">352x264 </t>
  </si>
  <si>
    <t>Turboneko - Sailormoon Holler</t>
  </si>
  <si>
    <t>Turboneko - Sailormoon Loneliness</t>
  </si>
  <si>
    <t>Sailor Moon - Make-up! Sailor Senshi</t>
  </si>
  <si>
    <t>Sailor Moon - Ami First Love</t>
  </si>
  <si>
    <t>2900x2100</t>
  </si>
  <si>
    <t>500x2300</t>
  </si>
  <si>
    <t>You're Under Arrest Live Action 01-06</t>
  </si>
  <si>
    <t>Gothic 2</t>
  </si>
  <si>
    <t>K26DVD02</t>
  </si>
  <si>
    <t xml:space="preserve">Kelly Chen - Flying </t>
  </si>
  <si>
    <t>Kelly Chen - In the Party (Disc 1 of 2)</t>
  </si>
  <si>
    <t>NG Knight Lamune &amp; 40 - Boxset CD 1,2</t>
  </si>
  <si>
    <t>Prey</t>
  </si>
  <si>
    <t>K26DVD03</t>
  </si>
  <si>
    <t>Ai Dai - Love and Respect</t>
  </si>
  <si>
    <t>K26DVD04</t>
  </si>
  <si>
    <t>Cecilia Cheung - Destination</t>
  </si>
  <si>
    <t>Hellsing Ultimate OVA2</t>
  </si>
  <si>
    <t xml:space="preserve">704x396 </t>
  </si>
  <si>
    <t>Koda Kumi - Affection (first press)</t>
  </si>
  <si>
    <t>RG Veda</t>
  </si>
  <si>
    <t>fr</t>
  </si>
  <si>
    <t>RG Veda OST</t>
  </si>
  <si>
    <t>RG Veda - Music Collection</t>
  </si>
  <si>
    <t>Goran Bregovic mp3 Collection (1990 - 2002)</t>
  </si>
  <si>
    <t>audio - на сербском - 11 альбомов - 675 Mb - mp3 - K26DVD04 - K26</t>
  </si>
  <si>
    <t>Мюзиклы - jap voice - 4xDVD5 - K24 + K26DVD04 - K26</t>
  </si>
  <si>
    <t>Showbiz Extra (03.10.2006)</t>
  </si>
  <si>
    <t xml:space="preserve">544x416 </t>
  </si>
  <si>
    <t>Music Station - B'z Nakashima Hirai ELT</t>
  </si>
  <si>
    <t>Civilization IV rus</t>
  </si>
  <si>
    <t>K26DVD05</t>
  </si>
  <si>
    <t>Civilization IV Warlords Expansion</t>
  </si>
  <si>
    <t>Every Little Thing - Crispy Park</t>
  </si>
  <si>
    <t>HPP - Escapism</t>
  </si>
  <si>
    <t>Vampire princess Miyu</t>
  </si>
  <si>
    <t>Trinity Blood</t>
  </si>
  <si>
    <t>K23DVD07</t>
  </si>
  <si>
    <t>Cardcaptor Sakura Omake Leave It to Kero (+op/ed)</t>
  </si>
  <si>
    <t>Aiuchi Rina - Full Jump</t>
  </si>
  <si>
    <t>FML</t>
  </si>
  <si>
    <t>Aiuchi Rina - Kuuki</t>
  </si>
  <si>
    <t>Aiuchi Rina - Ohh! Paradise Taste!!</t>
  </si>
  <si>
    <t>Chiba Saeko - Everything</t>
  </si>
  <si>
    <t>Densha Otoko 1,2</t>
  </si>
  <si>
    <t>Live Action - 704x396 - jap voice - eng int sub - 931 Mb - FML - K08</t>
  </si>
  <si>
    <t>Excel Saga OP-ED single</t>
  </si>
  <si>
    <t>Fushigi Yuugi Character's Vocal Memories</t>
  </si>
  <si>
    <t>Fushigi Yuugi Eikou Den OVA OST</t>
  </si>
  <si>
    <t>Fushigi Yuugi Wo Ai Fushigi World</t>
  </si>
  <si>
    <t>Fushigi Yuugi OVA II Singles 1</t>
  </si>
  <si>
    <t>Fushigi Yuugi OVA II Singles 2</t>
  </si>
  <si>
    <t>Fushigi Yuugi OVA II Singles 3</t>
  </si>
  <si>
    <t>Fushigi Yuugi OVA II Singles 5</t>
  </si>
  <si>
    <t>Fushigi Yuugi OVA II Singles 6</t>
  </si>
  <si>
    <t>Kuraki Mai - Latest Single</t>
  </si>
  <si>
    <t>Peach Girl 1-5</t>
  </si>
  <si>
    <t>Ramune OP Single</t>
  </si>
  <si>
    <t>Hummingbird Sayonara, Hummingbird Drama CD</t>
  </si>
  <si>
    <t>АКfW#2</t>
  </si>
  <si>
    <t>1998 Anza Interview Bonus</t>
  </si>
  <si>
    <t>БОНУСЫ</t>
  </si>
  <si>
    <t>Momo Live</t>
  </si>
  <si>
    <t>Blame n Noise</t>
  </si>
  <si>
    <t>700x1100</t>
  </si>
  <si>
    <t>FCLC (Furi Kuri)</t>
  </si>
  <si>
    <t>Final Fantasy X-2 Int + Last Mission OST</t>
  </si>
  <si>
    <t>Full Metal Alchemist OST</t>
  </si>
  <si>
    <t>Grandia II ~Deus~</t>
  </si>
  <si>
    <t>Hand Maid May OST</t>
  </si>
  <si>
    <t>Idol Project</t>
  </si>
  <si>
    <t>Idol Project - New Dream</t>
  </si>
  <si>
    <t>Jubei-chan 2 ED Yui Horie Kokoro Harete Yoru mo Akete</t>
  </si>
  <si>
    <t>Jubei-chan The Secret of the Lovely Eye-Patch OST</t>
  </si>
  <si>
    <t>L'Arc~en~Ciel - Tierra</t>
  </si>
  <si>
    <t>L'Arc~en~Ciel - Heavenly</t>
  </si>
  <si>
    <t>L'Arc~en~Ciel - True</t>
  </si>
  <si>
    <t>L'Arc~en~Ciel - Heart</t>
  </si>
  <si>
    <t>L'Arc~en~Ciel - Ark</t>
  </si>
  <si>
    <t>L'Arc~en~Ciel - Ray</t>
  </si>
  <si>
    <t>L'Arc~en~Ciel - Real</t>
  </si>
  <si>
    <t>L'Arc~en~Ciel - Clicked Singles Best 13</t>
  </si>
  <si>
    <t>L'Arc~en~Ciel - Ectomorphed Works</t>
  </si>
  <si>
    <t>L'Arc~en~Ciel - Jiyuueno Shoutai</t>
  </si>
  <si>
    <t xml:space="preserve">L'Arc~en~Ciel - Dune [2004] </t>
  </si>
  <si>
    <t>L'Arc~en~Ciel - Ready Steady Go</t>
  </si>
  <si>
    <t>Luna Sea - Luna Sea</t>
  </si>
  <si>
    <t>Luna Sea - Image</t>
  </si>
  <si>
    <t>Luna Sea - Eden</t>
  </si>
  <si>
    <t>Luna Sea - Mother</t>
  </si>
  <si>
    <t>Artificial Girl 2 Mega Package</t>
  </si>
  <si>
    <t>Matsui Keiko - Doll (1994)</t>
  </si>
  <si>
    <t>Matsui Keiko - Dream Walk (1996)</t>
  </si>
  <si>
    <t>Matsui Keiko - Full Moon and Shrine (1998)</t>
  </si>
  <si>
    <t>Matsui Keiko - Live (1999)</t>
  </si>
  <si>
    <t>AQUA - Aquarium</t>
  </si>
  <si>
    <t>Dragon Ash - I LOVE HIP HOP</t>
  </si>
  <si>
    <t>Dragon Ash - Let yourself go, Let myself go</t>
  </si>
  <si>
    <t>Dragon Ash - Life goes on</t>
  </si>
  <si>
    <t>Dragon Ash - LILY OF DA VALLEY</t>
  </si>
  <si>
    <t>Dragon Ash - Public Garden</t>
  </si>
  <si>
    <t>Dragon Ash - The Day Dragged On</t>
  </si>
  <si>
    <t>2200x3000</t>
  </si>
  <si>
    <t>Chobits Song Collection</t>
  </si>
  <si>
    <t>BoA - 8th Japanese Single</t>
  </si>
  <si>
    <t>видеоклип - 28,6 Mb - 320x240  - LAN01 - K12</t>
  </si>
  <si>
    <t>Windows XP MUI (Spanish, German, French, Japanese, Korean, Chinese)</t>
  </si>
  <si>
    <t>японский windows xp - 660 Mb Pack</t>
  </si>
  <si>
    <t>TWO-MIX - Super Best Files 1995 - 1998</t>
  </si>
  <si>
    <t>TWO-MIX + Takayama Miru</t>
  </si>
  <si>
    <t>Прим.</t>
  </si>
  <si>
    <t>jPOP01</t>
  </si>
  <si>
    <t>jPOP02</t>
  </si>
  <si>
    <t>jPOP03</t>
  </si>
  <si>
    <t>jPOP04</t>
  </si>
  <si>
    <t>jPOP05</t>
  </si>
  <si>
    <t>jPOP06</t>
  </si>
  <si>
    <t>jPOP07</t>
  </si>
  <si>
    <t>jPOP08</t>
  </si>
  <si>
    <t>jPOP09</t>
  </si>
  <si>
    <t>Rurutia - Shine</t>
  </si>
  <si>
    <t>See Saw - Dream Field</t>
  </si>
  <si>
    <t>624 x 480</t>
  </si>
  <si>
    <t>9,8 Mb - БОНУСЫ - K11</t>
  </si>
  <si>
    <t>Rikki - Suteki da Ne</t>
  </si>
  <si>
    <t>Youjieen - clips&amp;review</t>
  </si>
  <si>
    <t>Silver Ash (cRock)- Twain.rm</t>
  </si>
  <si>
    <t>Silver Ash (cRock) - Lunar Eclipse (PV)</t>
  </si>
  <si>
    <t>Dragon Ash - Rainy Day and day</t>
  </si>
  <si>
    <t>Jaurim (kPOP)- Magic Carpet Ride</t>
  </si>
  <si>
    <t>Jewelry (kPOP) - Hejehn (Live MC 031701)</t>
  </si>
  <si>
    <t>kPOP - Finkl3.5 You Would not Know</t>
  </si>
  <si>
    <t>Sakura Taisen II - Complete vocal collection</t>
  </si>
  <si>
    <t>VA - Hello! Project - FS4 (Folk Songs 4)</t>
  </si>
  <si>
    <t>Various Artists - We Love Dance Classics vol.1</t>
  </si>
  <si>
    <t>Vivian Hsu - The Secret to Happiness is Love</t>
  </si>
  <si>
    <t>Zwei - Pretty Queen</t>
  </si>
  <si>
    <t>Хор Турецкого - Еврейские песни о главном 2003</t>
  </si>
  <si>
    <t>Хор Турецкого Представляет</t>
  </si>
  <si>
    <t>audio - 18 треков - 111 Mb - mp3 - LAN02 - K12</t>
  </si>
  <si>
    <t>audio - 21 треков - 179 Mb - mp3 - LAN02 - K12</t>
  </si>
  <si>
    <t>Mizuki Ichiro, Mitsuko Horie - CROSS FIGHT! (Dangaioh OP)</t>
  </si>
  <si>
    <t>Excel Saga - Play Excel! Play!</t>
  </si>
  <si>
    <t>Mizuki Ichiro, Mitsuko Horie, MIO, Kageyama Hironobu - Reppu! Shippu! Psybuster</t>
  </si>
  <si>
    <t>Half-Life Элитный</t>
  </si>
  <si>
    <t>Half-Life Chernobyl</t>
  </si>
  <si>
    <t>Venom. Codename: Outbreak</t>
  </si>
  <si>
    <t>Max Pain</t>
  </si>
  <si>
    <t>Postal 2</t>
  </si>
  <si>
    <t>Акелла</t>
  </si>
  <si>
    <t>Project IGI</t>
  </si>
  <si>
    <t>Project IGI 2: Cover Strike</t>
  </si>
  <si>
    <t>Blizkrig</t>
  </si>
  <si>
    <t>Blizkrig: Смертельная Схватка</t>
  </si>
  <si>
    <t>Hack Dusk - Legendary Bracelet of Twilight</t>
  </si>
  <si>
    <t>audio - 20 треков - Audio CD - лиц. Мегалайнер - П</t>
  </si>
  <si>
    <t>audio - 22 трека - Audio CD - лиц. - П</t>
  </si>
  <si>
    <t>Every Little Thing - Avex Summer Paradise 2000</t>
  </si>
  <si>
    <t>Every Little Thing - Fragile</t>
  </si>
  <si>
    <t xml:space="preserve">Every Little Thing - Future World </t>
  </si>
  <si>
    <t>Every Little Thing - Grip</t>
  </si>
  <si>
    <t>1300x1800</t>
  </si>
  <si>
    <t>Great Teacher Onizuka</t>
  </si>
  <si>
    <t>640х360</t>
  </si>
  <si>
    <t>Kanon</t>
  </si>
  <si>
    <t>Digi Charat Voice Of Heart</t>
  </si>
  <si>
    <t>Hikaru no Go - Best of</t>
  </si>
  <si>
    <t>K23DVD03</t>
  </si>
  <si>
    <t>Lupin III - Fujiko no Oiroke (hentai)</t>
  </si>
  <si>
    <t>Morning Musume - 3rd Love Paradise</t>
  </si>
  <si>
    <t>Sailor Moon - Hard Edition</t>
  </si>
  <si>
    <t>Company of Heroes</t>
  </si>
  <si>
    <t>K26DVD06</t>
  </si>
  <si>
    <t>Total War: Medieval 2</t>
  </si>
  <si>
    <t>Warhammer 40k Dawn of War</t>
  </si>
  <si>
    <t>K26DVD07</t>
  </si>
  <si>
    <t>Warhammer 40k Winter Assault</t>
  </si>
  <si>
    <t>Warhammer 40k Dawn of War + Patches</t>
  </si>
  <si>
    <t>Наши мулььтфильмы</t>
  </si>
  <si>
    <t>K26DVD08</t>
  </si>
  <si>
    <t>Sailor Moon Music Box 1-10</t>
  </si>
  <si>
    <t>SMMB</t>
  </si>
  <si>
    <t>K27</t>
  </si>
  <si>
    <t>Sailor Moon Super S Movie Music Collection</t>
  </si>
  <si>
    <t>Gackt Platinum Box III</t>
  </si>
  <si>
    <t>Chinese Movie Songs</t>
  </si>
  <si>
    <t>K27DVD01</t>
  </si>
  <si>
    <t>Jay Chou - November's Chopin</t>
  </si>
  <si>
    <t>Lupin s1</t>
  </si>
  <si>
    <t>Panda Kopanda</t>
  </si>
  <si>
    <t>704x544</t>
  </si>
  <si>
    <t>I's</t>
  </si>
  <si>
    <t>Berserk 14-25</t>
  </si>
  <si>
    <t>TiT 25-26</t>
  </si>
  <si>
    <t>Kuroki Marina - Megami no CHUU! Special Edition</t>
  </si>
  <si>
    <t>Bishoujo Senshi Sailor Moon Musicals (Seramyu on DVD)</t>
  </si>
  <si>
    <t>480x270</t>
  </si>
  <si>
    <t>Final Fantasy: The Spirits Within</t>
  </si>
  <si>
    <t>576x320</t>
  </si>
  <si>
    <t>Ghost in the Shell</t>
  </si>
  <si>
    <t>512x320</t>
  </si>
  <si>
    <t>608x368</t>
  </si>
  <si>
    <t>Serious Sam 2</t>
  </si>
  <si>
    <t>K13DVD01</t>
  </si>
  <si>
    <t>Breed</t>
  </si>
  <si>
    <t>Akemi Takada Art scans 05 - Crystella</t>
  </si>
  <si>
    <t>600x800</t>
  </si>
  <si>
    <t>To Heart</t>
  </si>
  <si>
    <t>512x368</t>
  </si>
  <si>
    <t>Akemi Takada Art scans 06 - Kimagure Orange Road</t>
  </si>
  <si>
    <t>800x600</t>
  </si>
  <si>
    <t>Akemi Takada Art scans 07 - KOR</t>
  </si>
  <si>
    <t>700x800</t>
  </si>
  <si>
    <t>Akemi Takada Art scans 08 - Madoka</t>
  </si>
  <si>
    <t>2000x2300</t>
  </si>
  <si>
    <t>Akemi Takada Art scans 09 - Mahou no Stage Fancy LALA</t>
  </si>
  <si>
    <t>Akemi Takada Art scans 10 - Memories of Magical World</t>
  </si>
  <si>
    <t>2900x1800</t>
  </si>
  <si>
    <t>600x500</t>
  </si>
  <si>
    <t>Akemi Takada Art scans 12 - Patlabor</t>
  </si>
  <si>
    <t>Akemi Takada Art scans 14 - Wallpapers</t>
  </si>
  <si>
    <t>~1000x1500</t>
  </si>
  <si>
    <t>800x1100</t>
  </si>
  <si>
    <t>Gundam Seed OST2</t>
  </si>
  <si>
    <t>Gundam Seed Suits CD Vol. 1 Strike X Kira Yamato</t>
  </si>
  <si>
    <t>Yami no Matsuei OST</t>
  </si>
  <si>
    <t>Yasuda Kei - Kei</t>
  </si>
  <si>
    <t>Tenchi Daughter of Darkness</t>
  </si>
  <si>
    <t>640x320</t>
  </si>
  <si>
    <t>Gundam movie 2</t>
  </si>
  <si>
    <t>Gundam 0083</t>
  </si>
  <si>
    <t>Tenchi in Tokyo</t>
  </si>
  <si>
    <t>Matsui Keiko - Night Waltz (1991)</t>
  </si>
  <si>
    <t>03'BSSM: Mugen Gakuen~ Mistress Labyrinth DVD bonus</t>
  </si>
  <si>
    <t>Bishojo Senshi Sailor Moon Kirari Super Live</t>
  </si>
  <si>
    <t>BCBS1961</t>
  </si>
  <si>
    <t>образ диска - 573 - K13DVD16 - K13</t>
  </si>
  <si>
    <t>Marmalade Boy All-Star Song Collection Disk 1</t>
  </si>
  <si>
    <t>образ диска - 800 - K13DVD16 - K13</t>
  </si>
  <si>
    <t>Roxette mp3 collection</t>
  </si>
  <si>
    <t>Tokyo Babylon - Image Album 1</t>
  </si>
  <si>
    <t>BoA - 3rd Japanese Single</t>
  </si>
  <si>
    <t>Ghost in the Shell: Stand Alone Complex</t>
  </si>
  <si>
    <t>DOOM III</t>
  </si>
  <si>
    <t>Total War: Rome</t>
  </si>
  <si>
    <t>Total War: Shogun+Mongol Envasion</t>
  </si>
  <si>
    <t>Total War: Medieval</t>
  </si>
  <si>
    <t>BoA - 4th Japanese Single</t>
  </si>
  <si>
    <t>BoA - 5th Japanese Single</t>
  </si>
  <si>
    <t>BoA 2.5 - Miracle</t>
  </si>
  <si>
    <t>Dragon Ash - Mustang!</t>
  </si>
  <si>
    <t>Angel Cop</t>
  </si>
  <si>
    <t xml:space="preserve">Every Little Thing - Jump </t>
  </si>
  <si>
    <t>Every Little Thing - Mata Ashita</t>
  </si>
  <si>
    <t>Slayers Next 2425</t>
  </si>
  <si>
    <t>Ah! My Goddess~ The Adventures of Mini Goddesses</t>
  </si>
  <si>
    <t>Cowboy Bebop</t>
  </si>
  <si>
    <t>K09</t>
  </si>
  <si>
    <t>I Can Hear the Sea</t>
  </si>
  <si>
    <t>Animatrix</t>
  </si>
  <si>
    <t>Animatrix: The History And Culture Of Anime</t>
  </si>
  <si>
    <t xml:space="preserve">Animatrix: Making Of </t>
  </si>
  <si>
    <t>Trigun - Eye of the Tiger</t>
  </si>
  <si>
    <t>Trigun - Moment of Truth</t>
  </si>
  <si>
    <t>Mb</t>
  </si>
  <si>
    <t>Gb</t>
  </si>
  <si>
    <t xml:space="preserve">Every Little Thing - Necessary </t>
  </si>
  <si>
    <t xml:space="preserve">Every Little Thing - Over And Over </t>
  </si>
  <si>
    <t>Every Little Thing - Pray</t>
  </si>
  <si>
    <t xml:space="preserve">Every Little Thing - Rescue me </t>
  </si>
  <si>
    <t xml:space="preserve">Every Little Thing - Shapes of Love </t>
  </si>
  <si>
    <t xml:space="preserve">Every Little Thing - Someday, Someplace </t>
  </si>
  <si>
    <t xml:space="preserve">Every Little Thing - Sure </t>
  </si>
  <si>
    <t>Lee Jung Hyun - Summer dance</t>
  </si>
  <si>
    <t>Lee Jung Hyun - Sweet sweet</t>
  </si>
  <si>
    <t>jClip01</t>
  </si>
  <si>
    <t>jClip02</t>
  </si>
  <si>
    <t>jClip04</t>
  </si>
  <si>
    <t>jClip05</t>
  </si>
  <si>
    <t>Azumanga Daioh Short Movie OST</t>
  </si>
  <si>
    <t>Love Hina 1 ~Naru - Shinobu - Mitsune Hen~</t>
  </si>
  <si>
    <t>Love Hina 2 ~Naru - Motoko - Suu Hen~</t>
  </si>
  <si>
    <t>Love Hina - Hinata girls song best</t>
  </si>
  <si>
    <t>Love Hina - OST 1</t>
  </si>
  <si>
    <t>Love Hina - OST 2</t>
  </si>
  <si>
    <t>Love Hina - Spring Special</t>
  </si>
  <si>
    <t>Love Hina Comics Album</t>
  </si>
  <si>
    <t>Love Hina Hinata Girls Songn Best OST 2</t>
  </si>
  <si>
    <t>900x1000</t>
  </si>
  <si>
    <t>1900x2300</t>
  </si>
  <si>
    <t>Rah-Xephon</t>
  </si>
  <si>
    <t>I My Me Strawberry Eggs</t>
  </si>
  <si>
    <t>K08</t>
  </si>
  <si>
    <t>Olivia - Sea Me</t>
  </si>
  <si>
    <t>Grave of the Fireflies Clip</t>
  </si>
  <si>
    <t>One Piece - Dance Carnival</t>
  </si>
  <si>
    <t>Oomori Kinuko Konya Wa Hurricane (bubblegum crisis)</t>
  </si>
  <si>
    <t>Shiina Ringo - Mayonaka wa Junketsu</t>
  </si>
  <si>
    <t>V6 - Change the World</t>
  </si>
  <si>
    <t>Neon Genesis Evangelion</t>
  </si>
  <si>
    <t>Slayers Exellent</t>
  </si>
  <si>
    <t>Sailor Moon S</t>
  </si>
  <si>
    <t>Hotaru no Haka</t>
  </si>
  <si>
    <t>Demon Sity - Nightwish - The Riddler</t>
  </si>
  <si>
    <t>АКfW#1</t>
  </si>
  <si>
    <t>FLCL - Мумий Троль - Инопланетный гость</t>
  </si>
  <si>
    <t>Fruits Basket - From Today to Tomorrow</t>
  </si>
  <si>
    <t>Goran Bregovic - Black Cat White Cat</t>
  </si>
  <si>
    <t>Operation Flashpoint: Resistans</t>
  </si>
  <si>
    <t>CDs</t>
  </si>
  <si>
    <t>№</t>
  </si>
  <si>
    <t>You are Under Arrest</t>
  </si>
  <si>
    <t>Steel Samurai</t>
  </si>
  <si>
    <t>Aa Megami-sama</t>
  </si>
  <si>
    <t>Masami Okui - Masamikobushi</t>
  </si>
  <si>
    <t>Masami Okui - MASK (with Matsumura Kasumi) Single</t>
  </si>
  <si>
    <t>Masami Okui - Shake It Single</t>
  </si>
  <si>
    <t>Masami Okui - Rinbu Revolution Single</t>
  </si>
  <si>
    <t>Masami Okui - Birth Single</t>
  </si>
  <si>
    <t>Masami Okui - Only One No.1 Single</t>
  </si>
  <si>
    <t>X - 2003 calendar</t>
  </si>
  <si>
    <t>Yamane Ayano Artbook ~ Aya</t>
  </si>
  <si>
    <t>Battle Royal  Vol. 1-5 manga</t>
  </si>
  <si>
    <t>Card Captor Sakura subs (1-70 eng, 1-42 rus)</t>
  </si>
  <si>
    <t>FFX-2 Visual Art Collection (CG &amp; Illustration Works)</t>
  </si>
  <si>
    <t>Gun Smith Cats Vol. 1,2 manga</t>
  </si>
  <si>
    <t>Slayers Vol. 3,5 manga</t>
  </si>
  <si>
    <t>Matsushita Moeco - Ame</t>
  </si>
  <si>
    <t>Amon - Apocalipse of Devilman</t>
  </si>
  <si>
    <t>K21DVD11</t>
  </si>
  <si>
    <t>Cardcaptor Sakura - The Sealed Card</t>
  </si>
  <si>
    <t>688x384</t>
  </si>
  <si>
    <t>Final Fantasy VII: Advent Children</t>
  </si>
  <si>
    <t>608x336</t>
  </si>
  <si>
    <t>Nami Tamaki - Make Progress</t>
  </si>
  <si>
    <t>Onitsuka Chihiro - This Armor</t>
  </si>
  <si>
    <t>Hide - Eyes love you</t>
  </si>
  <si>
    <t>Hide - Tell Me &amp; Doubt (Music Station)</t>
  </si>
  <si>
    <t>Hide - Seth et Holth</t>
  </si>
  <si>
    <t>Hide - Beauty &amp; Stupid</t>
  </si>
  <si>
    <t>Hide - Ever free</t>
  </si>
  <si>
    <t>Hide - Miscast</t>
  </si>
  <si>
    <t>Hide - MISERY</t>
  </si>
  <si>
    <t>Hide - Hide at the Tokyo Dome</t>
  </si>
  <si>
    <t>Hide - Hide with Spread Beaver - Pink Spider</t>
  </si>
  <si>
    <t>Hide - Hi Ho</t>
  </si>
  <si>
    <t>Hide - Good-bye</t>
  </si>
  <si>
    <t>Hide - Doubt</t>
  </si>
  <si>
    <t>Hide - tribute spirits - Transtic Nerve - EverFree</t>
  </si>
  <si>
    <t>Hide - Hide with Spread Beaver - TELL ME</t>
  </si>
  <si>
    <t>Hide - Rocket Dive</t>
  </si>
  <si>
    <t>Hide - Genkai haretsu</t>
  </si>
  <si>
    <t>Hide - Rocket Dive live</t>
  </si>
  <si>
    <t>Kagrra - Yume Izuru Chi</t>
  </si>
  <si>
    <t>Kagrra - Message</t>
  </si>
  <si>
    <t>Vindaria</t>
  </si>
  <si>
    <t>Сталинград</t>
  </si>
  <si>
    <t>BCBK2225</t>
  </si>
  <si>
    <t>Хроники Нарнии (BBC Channal)</t>
  </si>
  <si>
    <t>Idol Defense Force Humming Bird Setsunai Omoi</t>
  </si>
  <si>
    <t>1024x768</t>
  </si>
  <si>
    <t>Хроники Нарнии (Animated)</t>
  </si>
  <si>
    <t>David Hasselhoff Discography</t>
  </si>
  <si>
    <t>audio - 10 альбомов - 474,9 Mb - mp3 - K22DVD04 - K22</t>
  </si>
  <si>
    <t>UFO Princess Valkyrie Season 1</t>
  </si>
  <si>
    <t>Faye Wong - To Love "All-In" (DVD+CD) (Special Version)</t>
  </si>
  <si>
    <t>608x456</t>
  </si>
  <si>
    <t>Two-Mix White Reflection The Movie + Non Stop Mega Mix</t>
  </si>
  <si>
    <t>Natalia Oreiro - Tu Veneno</t>
  </si>
  <si>
    <t>55 Mb - 15 трэков - mp3 - K22DVD06 - K22</t>
  </si>
  <si>
    <t>Natalia Oreiro - Natalia Oreiro</t>
  </si>
  <si>
    <t>40,5 Mb - 12 трэков - mp3 - K22DVD06 - K22</t>
  </si>
  <si>
    <t>Lupin III - Dragon of Doom Special</t>
  </si>
  <si>
    <t>K22DVD06</t>
  </si>
  <si>
    <t>Lupin III - To Hell With Nostradamus</t>
  </si>
  <si>
    <t>Lupin III - The Secret of Twilight Gemini</t>
  </si>
  <si>
    <t>Joshijunigakubo - 12 Girl Band - First Japan Live 2003</t>
  </si>
  <si>
    <t>Hysteric Blue - Midnight Rave</t>
  </si>
  <si>
    <t>Hysteric Blue - Grow Up</t>
  </si>
  <si>
    <t>L'Arc~en~Ciel - Blurry Eyes</t>
  </si>
  <si>
    <t>L'Arc~en~Ciel - Dive to Blue</t>
  </si>
  <si>
    <t>L'Arc~en~Ciel - Driver's High</t>
  </si>
  <si>
    <t>L'Arc~en~Ciel - Finale</t>
  </si>
  <si>
    <t>MYST III - Exile</t>
  </si>
  <si>
    <t>K21DVD08</t>
  </si>
  <si>
    <t>Kawabe Chieco - Brilliance</t>
  </si>
  <si>
    <t>Hayashibara Megumi  &amp; Yamadera Kouichi</t>
  </si>
  <si>
    <t>Hayashibara Megumi - 1991_03_21-HALF&amp;HALF (KICS-100)</t>
  </si>
  <si>
    <t>Hitomi Yoshizawa - Yossi</t>
  </si>
  <si>
    <t>Iida Kaori -Kaori</t>
  </si>
  <si>
    <t>Pierott - MYCLOUD</t>
  </si>
  <si>
    <t>Sakura Taisen Super Kayou Show III - Shin Saiyuuki</t>
  </si>
  <si>
    <t>Мюзикл - 720x544 - jap voice - 4359 Mb - K21DVD05</t>
  </si>
  <si>
    <t>Clamp - Miyukichan In The Wonderland Newtype (samples) scans</t>
  </si>
  <si>
    <t>Clamp - RG Veda unsorted scans</t>
  </si>
  <si>
    <t>Clamp CCS illustration Collection 1</t>
  </si>
  <si>
    <t>Clamp CCS illustration Collection 2</t>
  </si>
  <si>
    <t>Clamp CCS illustration Collection 2-bis</t>
  </si>
  <si>
    <t>500x800</t>
  </si>
  <si>
    <t>IYmanga</t>
  </si>
  <si>
    <t>Clamp CCS illustration Collection 3</t>
  </si>
  <si>
    <t>Hitman: Contracts</t>
  </si>
  <si>
    <t>Cowboy Bebop OST 3</t>
  </si>
  <si>
    <t>HGDLp1</t>
  </si>
  <si>
    <t>Ogata Megumi - Live Concert Tour Winter 1996</t>
  </si>
  <si>
    <t>Ogata Megumi - MO</t>
  </si>
  <si>
    <t>Ogata Megumi - Marine Legend</t>
  </si>
  <si>
    <t>Ogata Megumi - Multipheno</t>
  </si>
  <si>
    <t>Ogata Megumi - Kagami no kuni no Alice</t>
  </si>
  <si>
    <t>Ogata Megumi - Half Moon</t>
  </si>
  <si>
    <t>HGDLp2</t>
  </si>
  <si>
    <t>Nerima - Under the Banyan Tree [cocc-11620]</t>
  </si>
  <si>
    <t>Pierott - Screen (Indies)</t>
  </si>
  <si>
    <t>Pierott - Smiley Skeleton</t>
  </si>
  <si>
    <t>Pierott - Yuyami Suusaido-Neogurotesku-Barairo no Sekai</t>
  </si>
  <si>
    <t>Pierott</t>
  </si>
  <si>
    <t>Pierott fotos</t>
  </si>
  <si>
    <t>Фотографии - 57 Mb - Pierott - K12</t>
  </si>
  <si>
    <t>Cutie Honey - Live Action Movie</t>
  </si>
  <si>
    <t>K18</t>
  </si>
  <si>
    <t>Revolutionary Girl Utena</t>
  </si>
  <si>
    <t>Revolutionary Girl Utena - Adolescence Mokushiroku</t>
  </si>
  <si>
    <t>Revolutionary Girl Utena - Adolescence Apocalypse unsorted scans</t>
  </si>
  <si>
    <t xml:space="preserve">640x432 </t>
  </si>
  <si>
    <t>Sailor Moon SMILE</t>
  </si>
  <si>
    <t>Princess Mononoke</t>
  </si>
  <si>
    <t>Zone of the Enders: IDOLO</t>
  </si>
  <si>
    <t xml:space="preserve">576x384 </t>
  </si>
  <si>
    <t>Fushigi Yuugi OVA 1</t>
  </si>
  <si>
    <t>Fushigi Yuugi OVA 2</t>
  </si>
  <si>
    <t>Fushigi Yuugi OVA 3</t>
  </si>
  <si>
    <t>Mahoromatic (season 1)</t>
  </si>
  <si>
    <t>Metal Gear Solid 2 OST</t>
  </si>
  <si>
    <t>Wild Arms 2</t>
  </si>
  <si>
    <t>Neon Genesis Evangelion Death of Evangelion</t>
  </si>
  <si>
    <t>NGEd</t>
  </si>
  <si>
    <t>K13DVD10</t>
  </si>
  <si>
    <t>Космическая одиссея 2001</t>
  </si>
  <si>
    <t>Animetal Marathon VI -The Sentimental</t>
  </si>
  <si>
    <t>Animetal - Makafushigi Adventure</t>
  </si>
  <si>
    <t>Animetal - Pegasus Fantasy</t>
  </si>
  <si>
    <t>Animetal - This is Animetal (Live)</t>
  </si>
  <si>
    <t>Animetal - You Wa Shock Hokuto No Ken</t>
  </si>
  <si>
    <t>Animetal - Zankoku na Tenshi no Teze</t>
  </si>
  <si>
    <t>Animetal Lady - Cutey Honey</t>
  </si>
  <si>
    <t>Animetal Lady - Moonlight Densetsu</t>
  </si>
  <si>
    <t>Animetal - Marathon Vol.2</t>
  </si>
  <si>
    <t>Green Green OVA 01</t>
  </si>
  <si>
    <t>Green Green OVA 02 (Erolutions)</t>
  </si>
  <si>
    <t>Green Green Omake</t>
  </si>
  <si>
    <t>Green Green - Opening &amp; Ending Single</t>
  </si>
  <si>
    <t>Green Green Kanenone Jam 01</t>
  </si>
  <si>
    <t>Green Green Kanenone Jam 02</t>
  </si>
  <si>
    <t>The Chronicles Of Narnia - The Lion Witch and The Wardrobe</t>
  </si>
  <si>
    <t>Fargus</t>
  </si>
  <si>
    <t>Aliens vs Predator 2</t>
  </si>
  <si>
    <t>Gothic</t>
  </si>
  <si>
    <t>1C</t>
  </si>
  <si>
    <t>Painkiller</t>
  </si>
  <si>
    <t>Far Cry</t>
  </si>
  <si>
    <t>TESIII: Morrowind</t>
  </si>
  <si>
    <t>Galactic Civilizations</t>
  </si>
  <si>
    <t>7wolf</t>
  </si>
  <si>
    <t>C&amp;C: Red Alert 2</t>
  </si>
  <si>
    <t>C&amp;C: Red Alert 2 Yuri's Revenge</t>
  </si>
  <si>
    <t>Return to Castle Wolfenstein</t>
  </si>
  <si>
    <t>8bit</t>
  </si>
  <si>
    <t>Judge Dredd vs Death</t>
  </si>
  <si>
    <t>Game City</t>
  </si>
  <si>
    <t>Tenchi Forever</t>
  </si>
  <si>
    <t>640х352</t>
  </si>
  <si>
    <t>672x320</t>
  </si>
  <si>
    <t>Tenchi Muyou! Manatsu no Eve</t>
  </si>
  <si>
    <t>Tenchi Muyou! Mihoshi Special</t>
  </si>
  <si>
    <t>KOTOKO - I've Hurricane Cloud</t>
  </si>
  <si>
    <t>Koda Kumi - Cutie Honey</t>
  </si>
  <si>
    <t>Namie Amuro - So Crazy (sub)</t>
  </si>
  <si>
    <t>Nami Tamaki - Believe</t>
  </si>
  <si>
    <t>K13DVD14</t>
  </si>
  <si>
    <t>Angel Sanctuary</t>
  </si>
  <si>
    <t>Animetal - Animetalive Concert</t>
  </si>
  <si>
    <t>audio - 12 треков - 77,2 Mb - mp3 - K23DVD02 - K23</t>
  </si>
  <si>
    <t>James Wong - Once Upon A Time In China The Best Of  Chinese Film Music Vol 1</t>
  </si>
  <si>
    <t>Japan - Tin Drum</t>
  </si>
  <si>
    <t>Japan - Tin Drum (remastered + bonus cd mpc)</t>
  </si>
  <si>
    <t>Loreena McKennitt - Live in Paris &amp; Toronto - 2CDs</t>
  </si>
  <si>
    <t>audio - 17 треков - 138,0 Mb - mp3 - K23DVD02 - K23</t>
  </si>
  <si>
    <t>Lupin III - Fujiko Mine (hentai)</t>
  </si>
  <si>
    <t>Lupin III Compilations`Groovin' &amp; Relaxin'`</t>
  </si>
  <si>
    <t>Lupin III Punch the Monkey</t>
  </si>
  <si>
    <t>Masami Okui - S-Mode #3</t>
  </si>
  <si>
    <t>Various Artists - Ethnic Music</t>
  </si>
  <si>
    <t>audio - 27 треков - 142,0 Mb - mp3 - K23DVD02 - K23</t>
  </si>
  <si>
    <t>Ветер Воды - Gaoth Dobhair</t>
  </si>
  <si>
    <t>Ветер Воды - Родом из Лапландии (miniCD)</t>
  </si>
  <si>
    <t>Ветер Воды - Свистопляска (miniCD)</t>
  </si>
  <si>
    <t>audio - 9 треков - 101,0 Mb - mp3 - K23DVD02 - K23</t>
  </si>
  <si>
    <t>audio - 2 треков - 4,3 Mb - mp3 - K23DVD02 - K23</t>
  </si>
  <si>
    <t>Крыс и Шмендра - Live ДК Маяк</t>
  </si>
  <si>
    <t>Tokimeki Memorial - Tokimeki Sound</t>
  </si>
  <si>
    <t>Tokimeki Memorial - Vocal Drama CD Song</t>
  </si>
  <si>
    <t>Tokimeki Memorial - Vol 6</t>
  </si>
  <si>
    <t>PGSM making of (HQ)</t>
  </si>
  <si>
    <t>Ninja Yell</t>
  </si>
  <si>
    <t>Kawabe Chieco - Be Your Girl</t>
  </si>
  <si>
    <t>Outfront</t>
  </si>
  <si>
    <t>Ayumi Hamasaki COUNTDOWN LIVE (concert 2001-2002)</t>
  </si>
  <si>
    <t>Ayumi Hamasaki ARENA TOUR (concert 2002)</t>
  </si>
  <si>
    <t>Morning Musume - Shabondama</t>
  </si>
  <si>
    <t>Morning Musume - The Peace</t>
  </si>
  <si>
    <t>Morning Musume - I WISH</t>
  </si>
  <si>
    <t>mov</t>
  </si>
  <si>
    <t>Название</t>
  </si>
  <si>
    <t>900x1200</t>
  </si>
  <si>
    <t>2000x3000</t>
  </si>
  <si>
    <t>1200x1700</t>
  </si>
  <si>
    <t>X Japan - Live Live Live Tokyo Dome 1993-1996</t>
  </si>
  <si>
    <t>X Japan - Vanishing Vision</t>
  </si>
  <si>
    <t>Yoshiki - Eternal Melody</t>
  </si>
  <si>
    <t>Youjeen - Bewitch</t>
  </si>
  <si>
    <t>Yuko Sasaki - Pure</t>
  </si>
  <si>
    <t>Ayashi no Ceres OST 2 - Destined</t>
  </si>
  <si>
    <t>Ayashi no Ceres OST 3 - Eternal</t>
  </si>
  <si>
    <t>Hamasaki Ayumi - Forgiveness</t>
  </si>
  <si>
    <t>Bandit King Jing OST - Music by Eiji Yoshizawa (Scudelia Electro)</t>
  </si>
  <si>
    <t>Bennie K - Synchronicity</t>
  </si>
  <si>
    <t>Every Little Thing - Commonplace</t>
  </si>
  <si>
    <t xml:space="preserve">FREENOTE - Walkman </t>
  </si>
  <si>
    <t xml:space="preserve">Heartsdales - Super Star </t>
  </si>
  <si>
    <t>Hitomi Shimatani - Crossover</t>
  </si>
  <si>
    <t xml:space="preserve">Hoshii Nanase vs the Nanapremes - Zenkai Girl </t>
  </si>
  <si>
    <t>Imai Eriko - My place</t>
  </si>
  <si>
    <t>Jasmine Leong - Silk Road - Path to Love</t>
  </si>
  <si>
    <t>K - over...</t>
  </si>
  <si>
    <t>Kanjani8 - Osaka Rainy Blues</t>
  </si>
  <si>
    <t>Kelly Chen - Stylish Index</t>
  </si>
  <si>
    <t xml:space="preserve">Kishidan - Yume miru koro wo sugitemo </t>
  </si>
  <si>
    <t>Lee Jung Hyun - Wa</t>
  </si>
  <si>
    <t>Lia - Kimi no Yoin ~Tooi Sora no Shita de~</t>
  </si>
  <si>
    <t xml:space="preserve">MCU feat. Miyazawa Kazufumi - Arigatou </t>
  </si>
  <si>
    <t>MIKU - THE BEST OF MIKU</t>
  </si>
  <si>
    <t>Murata.Ayumi - Lamune ED Single - Summer vacation</t>
  </si>
  <si>
    <t>MISIA - Kiss In The Sky (2002)</t>
  </si>
  <si>
    <t>MISIA - Remix 2003 Kiss In The Sky -Non Stop Mix-</t>
  </si>
  <si>
    <t>MOOMIN - Joy of Life</t>
  </si>
  <si>
    <t xml:space="preserve">Morita Club - Hatsukoi </t>
  </si>
  <si>
    <t xml:space="preserve">MOTORWORKS - 1-2-3-4 MOTORWAY </t>
  </si>
  <si>
    <t>Para Para MAX</t>
  </si>
  <si>
    <t xml:space="preserve">Porno Graffitti - Neo Melodramatic </t>
  </si>
  <si>
    <t>RAICO - IN STEP</t>
  </si>
  <si>
    <t>Rurutia - Primary</t>
  </si>
  <si>
    <t>sex MACHINEGUNS - HEAVY METAL THUNDER</t>
  </si>
  <si>
    <t>Sister Q - Night &amp; Day</t>
  </si>
  <si>
    <t xml:space="preserve">Speena vs Yasuharu Konish - Material Girl </t>
  </si>
  <si>
    <t>T.M.Revolution - SEVENTH HEAVEN</t>
  </si>
  <si>
    <t xml:space="preserve">TOKYO ETHMUSICA - Happy End Letters </t>
  </si>
  <si>
    <t>Uehara Takako - BLUE LIGHT YOKOHAMA</t>
  </si>
  <si>
    <t>VA - Hello! Project - FS5 (Folk Songs 5)</t>
  </si>
  <si>
    <t>Вонг Фу с благодарностью</t>
  </si>
  <si>
    <t>K22DVD12</t>
  </si>
  <si>
    <t>Космическая одиссея 1,2,3 (BBC)</t>
  </si>
  <si>
    <t>д/ф</t>
  </si>
  <si>
    <t>Юнона и Авось</t>
  </si>
  <si>
    <t>Мюзикл - 528x288 - rus voice - 1384 Mb - K22DVD12</t>
  </si>
  <si>
    <t>Разборки в стиле Кунг Фу</t>
  </si>
  <si>
    <t>K22DVD11</t>
  </si>
  <si>
    <t>Миф</t>
  </si>
  <si>
    <t>Бивис и Баттхед делают Америку</t>
  </si>
  <si>
    <t>801 T.T.S. Airbats (Aozora Shoujotai)</t>
  </si>
  <si>
    <t>Age of Wonders 2 OST</t>
  </si>
  <si>
    <t>K22DVD10</t>
  </si>
  <si>
    <t>Ai + Band - Keep on Smile</t>
  </si>
  <si>
    <t>Akira Fuse - Shonen yo</t>
  </si>
  <si>
    <t>Aobouzu - Uzura</t>
  </si>
  <si>
    <t>Arp - Kirari</t>
  </si>
  <si>
    <t>Asuka - Initial A</t>
  </si>
  <si>
    <t>Atobe Keigo - Riyuu</t>
  </si>
  <si>
    <t>Baby Boo - Travelogue</t>
  </si>
  <si>
    <t>Back to the Future Trilogy OST</t>
  </si>
  <si>
    <t>Berryz Koubou - Special Generation</t>
  </si>
  <si>
    <t>Chizuken Sato -  Kaze Hikaru</t>
  </si>
  <si>
    <t>Color - Move So Fast</t>
  </si>
  <si>
    <t>Cleo - the Cleo #2</t>
  </si>
  <si>
    <t>Clammbon - Ten</t>
  </si>
  <si>
    <t>CooRie - Komorebi Calendar</t>
  </si>
  <si>
    <t>Бильярд с комментариями Братьев Пилотов</t>
  </si>
  <si>
    <t>Недетские сказки</t>
  </si>
  <si>
    <t>Новые Бременские</t>
  </si>
  <si>
    <t>Ka09</t>
  </si>
  <si>
    <t>Три икса (ХХХ)</t>
  </si>
  <si>
    <t>K03</t>
  </si>
  <si>
    <t>Gravitation</t>
  </si>
  <si>
    <t>K04</t>
  </si>
  <si>
    <t>Full Moon wo Sagashite special</t>
  </si>
  <si>
    <t>Sakai Noriko</t>
  </si>
  <si>
    <t>TWO-MIX - Baroque Best</t>
  </si>
  <si>
    <t>TWO-MIX - BPM DANCE INFINITY Vol II</t>
  </si>
  <si>
    <t>TWO-MIX - BPM132</t>
  </si>
  <si>
    <t>TWO-MIX - BPM143</t>
  </si>
  <si>
    <t>TWO-MIX - Fantastix</t>
  </si>
  <si>
    <t>Brothers In Arms</t>
  </si>
  <si>
    <t>Chaos Legion</t>
  </si>
  <si>
    <t>Delta Force Xtreme</t>
  </si>
  <si>
    <t>JetsNGuns</t>
  </si>
  <si>
    <t>Star Wars: Jedi Knight Jedi Outcast II - Communication Force</t>
  </si>
  <si>
    <t>Star Wars: Ledy Jedi</t>
  </si>
  <si>
    <t>Джейсон Х</t>
  </si>
  <si>
    <t>Звонок 2 (америк.)</t>
  </si>
  <si>
    <t>Женщина-кошка</t>
  </si>
  <si>
    <t>Шрек 2</t>
  </si>
  <si>
    <t>Песни Победы</t>
  </si>
  <si>
    <t>The Prince of Tennis Special 22.01.2005 - Yamabuki</t>
  </si>
  <si>
    <t>Cats</t>
  </si>
  <si>
    <t>Aiko Okumura - Mangekyou</t>
  </si>
  <si>
    <t>LAN01</t>
  </si>
  <si>
    <t>a-nation - '05 BEST HIT SELECTION</t>
  </si>
  <si>
    <t>BoA - Valenti</t>
  </si>
  <si>
    <t>Kawabe Chieko - 156P - 15 no Blues</t>
  </si>
  <si>
    <t>Do as Infinity - Deep Forest</t>
  </si>
  <si>
    <t>Do as Infinity - Break Of Dawn</t>
  </si>
  <si>
    <t>Do as Infinity - Gates of Heaven</t>
  </si>
  <si>
    <t>Do as Infinity - True Song</t>
  </si>
  <si>
    <t>Do as Infinity - Do the Best</t>
  </si>
  <si>
    <t>Do as Infinity - Live in Japan</t>
  </si>
  <si>
    <t>Every Little Thing - Everlasting</t>
  </si>
  <si>
    <t>Every Little Thing - Kimi no Te</t>
  </si>
  <si>
    <t>Hitomi - Deja Vu</t>
  </si>
  <si>
    <t>Joey Yung - A Private Love Song</t>
  </si>
  <si>
    <t>JPOP Nostalgia (Tb edition)</t>
  </si>
  <si>
    <t>Korean pop (unknown album)</t>
  </si>
  <si>
    <t>L'Arc~en~Ciel - AWAKE</t>
  </si>
  <si>
    <t>Lee Hyo Ri (HyoLee) - Stylish...E</t>
  </si>
  <si>
    <t>Lee Minwoo - Untouchable</t>
  </si>
  <si>
    <t>Leonard Cohen - Greatest Hits</t>
  </si>
  <si>
    <t>Mononoke Hime - OST</t>
  </si>
  <si>
    <t>Mononoke Hime - Symphonic Collection</t>
  </si>
  <si>
    <t>Now and Then, Here and There</t>
  </si>
  <si>
    <t>Onimusya OST</t>
  </si>
  <si>
    <t>Osamu Tezuka Best</t>
  </si>
  <si>
    <t>Please Save My Earth OST</t>
  </si>
  <si>
    <t>Porco Rosso - Image Album</t>
  </si>
  <si>
    <t>Porco Rosso OST</t>
  </si>
  <si>
    <t>Vampire Hunter D Bloodlust OST</t>
  </si>
  <si>
    <t>Vampire Princess Miyu Music Collection</t>
  </si>
  <si>
    <t>Video Girl Ai OST Vol.1</t>
  </si>
  <si>
    <t>Video Girl Ai OST Vol.2</t>
  </si>
  <si>
    <t>Hayashibara Megumi - clip</t>
  </si>
  <si>
    <t>kPOP - Forever Love</t>
  </si>
  <si>
    <t>kPOP - True Love (all about eves dtk)</t>
  </si>
  <si>
    <t>Ka06</t>
  </si>
  <si>
    <t>RahXephon - De-Sire (DDR 5th mix) - Healing Vision</t>
  </si>
  <si>
    <t>RahXephon - Frou Frou - Must Be Dreaming</t>
  </si>
  <si>
    <t>Fake</t>
  </si>
  <si>
    <t>Fake na Kizuna</t>
  </si>
  <si>
    <t>Xenogears OST</t>
  </si>
  <si>
    <t>Studio Ghibli Ga Ippai Soundtrack Collection</t>
  </si>
  <si>
    <t>Tenkuu no Escaflowne Movie OST</t>
  </si>
  <si>
    <t>Tenkuu no Escaflowne OST 1</t>
  </si>
  <si>
    <t>Tenkuu no Escaflowne OST 2</t>
  </si>
  <si>
    <t>1200x1800</t>
  </si>
  <si>
    <t>900x1100</t>
  </si>
  <si>
    <t>PGSMari</t>
  </si>
  <si>
    <t>Matsushita Moeco - Ame CD Single</t>
  </si>
  <si>
    <t>Aisuru Hito</t>
  </si>
  <si>
    <t>BxB Brothers</t>
  </si>
  <si>
    <t>K13DVD06</t>
  </si>
  <si>
    <t>Clover</t>
  </si>
  <si>
    <t>Excel Saga - Blood Carnival</t>
  </si>
  <si>
    <t>Excel Saga - Excellency</t>
  </si>
  <si>
    <t>Honey and Clover</t>
  </si>
  <si>
    <t>Ichigo Channel</t>
  </si>
  <si>
    <t>Love Monster</t>
  </si>
  <si>
    <t>M to N plus Sekai de Ichiban</t>
  </si>
  <si>
    <t>Ohisama no Hana Story</t>
  </si>
  <si>
    <t>Wedding Peach vol 01 Extrastory</t>
  </si>
  <si>
    <t>Ragnarok Online Client</t>
  </si>
  <si>
    <t>Боевые Ангелы</t>
  </si>
  <si>
    <t>Ловушка для кошек</t>
  </si>
  <si>
    <t>L'Arc~en~Ciel - SMILE</t>
  </si>
  <si>
    <t>L'Arc~en~Ciel - The Best Of L'arc~en~Ciel</t>
  </si>
  <si>
    <t>L'Arc~en~Ciel - The Best Of L'Arc~en~Ciel 1994 - 1998</t>
  </si>
  <si>
    <t>L'Arc~en~Ciel - The Best Of L'Arc~en~Ciel 1998 - 2000</t>
  </si>
  <si>
    <t>L'Arc~en~Ciel - DIVE TO BLUE</t>
  </si>
  <si>
    <t>L'Arc~en~Ciel - HEAVEN'S DRIVE</t>
  </si>
  <si>
    <t>L'Arc~en~Ciel - Hitomi no Jyuunin</t>
  </si>
  <si>
    <t>L'Arc~en~Ciel - Jiyuu e no Shoutai</t>
  </si>
  <si>
    <t>L'Arc~en~Ciel - Jyojyoushi</t>
  </si>
  <si>
    <t>L'Arc~en~Ciel - Killing Me</t>
  </si>
  <si>
    <t>L'Arc~en~Ciel - Link</t>
  </si>
  <si>
    <t>L'Arc~en~Ciel - LOVE FLIES</t>
  </si>
  <si>
    <t>L'Arc~en~Ciel - Natsu no Yuutsu ~Time to say good-bye~</t>
  </si>
  <si>
    <t>L'Arc~en~Ciel - NEO UNIVERSE</t>
  </si>
  <si>
    <t>Hannes Wader - Singt Arbeiterlieder</t>
  </si>
  <si>
    <t>audio - 13 треков - 60,5 Mb - mp3 - K22DVD13 - K22</t>
  </si>
  <si>
    <t>Head Phones President - Crap Head</t>
  </si>
  <si>
    <t>Head Phones President - Escapism</t>
  </si>
  <si>
    <t>Love Mode т.1,2</t>
  </si>
  <si>
    <t>Високосный год - Приносящий удачу</t>
  </si>
  <si>
    <t>690х1100</t>
  </si>
  <si>
    <t>audio - 19 треков - 132,1 Mb - mp3 - K22DVD13 - K22</t>
  </si>
  <si>
    <t>208x142</t>
  </si>
  <si>
    <t>Garnet Crow - Bokura Dake no Mirai</t>
  </si>
  <si>
    <t>Kyou Kara Maou</t>
  </si>
  <si>
    <t xml:space="preserve">Sailor Moon - Mortal Kombat Theme </t>
  </si>
  <si>
    <t>160x104</t>
  </si>
  <si>
    <t>Day After Tomorrow - My Faith</t>
  </si>
  <si>
    <t>28 Days Later OST</t>
  </si>
  <si>
    <t>5th Element OST</t>
  </si>
  <si>
    <t>Black Hawk Down OST</t>
  </si>
  <si>
    <t>Blade 2 OST</t>
  </si>
  <si>
    <t>Blade OST</t>
  </si>
  <si>
    <t>Butterfly Effect OST</t>
  </si>
  <si>
    <t>GTA San Andreas OST</t>
  </si>
  <si>
    <t>Kill Bill Vol 2 OST</t>
  </si>
  <si>
    <t>Shrek 2 OST</t>
  </si>
  <si>
    <t>Romeo Must Die OST</t>
  </si>
  <si>
    <t>Swordfish OST by Paul Oakefold</t>
  </si>
  <si>
    <t>Animatrix OST</t>
  </si>
  <si>
    <t>Triple X OST (xXx) (Limited Edition)</t>
  </si>
  <si>
    <t>Charlies Angels Full Throttle OST</t>
  </si>
  <si>
    <t>Matrix Revolution OST</t>
  </si>
  <si>
    <t>Max Payne 2</t>
  </si>
  <si>
    <t>Neko no Ongaeshi (aka The Cat Returns)</t>
  </si>
  <si>
    <t>Need for Speed Underground OST</t>
  </si>
  <si>
    <t>Once Upon a Time in Mexico OST</t>
  </si>
  <si>
    <t>O Brother, Where Art Thou OST</t>
  </si>
  <si>
    <t>Resident Evil OST</t>
  </si>
  <si>
    <t>Snatch OST</t>
  </si>
  <si>
    <t>Driv3R OST</t>
  </si>
  <si>
    <t>Home Planet OST</t>
  </si>
  <si>
    <t>Mortal Kombat OST Vol.2</t>
  </si>
  <si>
    <t>Mortal Kombat OST Vol.6</t>
  </si>
  <si>
    <t>Paradise Cracked OST</t>
  </si>
  <si>
    <t>Pirates of the Caribbean OST</t>
  </si>
  <si>
    <t>Silent Hill 2 OST</t>
  </si>
  <si>
    <t>Silent Hill 3 OST</t>
  </si>
  <si>
    <t>Silent Hill 4 OST</t>
  </si>
  <si>
    <t>Constantine OST</t>
  </si>
  <si>
    <t>Matrix OST</t>
  </si>
  <si>
    <t>Simpsons - Deep, Deep Trouble OST</t>
  </si>
  <si>
    <t>Simpsons - Do The Bartman OST</t>
  </si>
  <si>
    <t>Kill Bill Vol 1 OST</t>
  </si>
  <si>
    <t>Alice nine - ALICE IN WONDELAND</t>
  </si>
  <si>
    <t>D'espairs Ray - Coll Set</t>
  </si>
  <si>
    <t>Dope Stars Inc - Neuromance</t>
  </si>
  <si>
    <t>Dope Stars Inc - 10.000 Watts Of Artifical Pleasures</t>
  </si>
  <si>
    <t>Lacuna Coil - Comalies</t>
  </si>
  <si>
    <t>Lacuna Coil - Half Life</t>
  </si>
  <si>
    <t>Lacuna Coil - In A Reverie</t>
  </si>
  <si>
    <t>Lacuna Coil - Lacuna Coil</t>
  </si>
  <si>
    <t>Lacuna Coil - Unrealeased Memories</t>
  </si>
  <si>
    <t>Metalium - Millenium Metal</t>
  </si>
  <si>
    <t>Metalium - State of Triumpf</t>
  </si>
  <si>
    <t>Metalium - Metalian attack (Live)</t>
  </si>
  <si>
    <t>Metalium - Hero Nation</t>
  </si>
  <si>
    <t>Metalium - As One</t>
  </si>
  <si>
    <t>Metalium - Demons Of Insanity</t>
  </si>
  <si>
    <t>K22DVD14</t>
  </si>
  <si>
    <t>Mortal Love -  I Have Lost</t>
  </si>
  <si>
    <t>Mortal Love - All the Beauty</t>
  </si>
  <si>
    <t>Tristania - Widow's  Weeds</t>
  </si>
  <si>
    <t>Tristania - Beyond the Veil</t>
  </si>
  <si>
    <t>Tristania - World of Glass</t>
  </si>
  <si>
    <t>Tristania - Ashes (Limited Edition)</t>
  </si>
  <si>
    <t>Tristania - Midwintertears Angina</t>
  </si>
  <si>
    <t>In Extremo - Live In Kyffhaeuser 2002</t>
  </si>
  <si>
    <t>Master - '15 Let', SDK MAI (27.04.02)</t>
  </si>
  <si>
    <t>Within Temptation - Live In France</t>
  </si>
  <si>
    <t>600x360</t>
  </si>
  <si>
    <t>Broken Sword 3</t>
  </si>
  <si>
    <t>K22DVD15</t>
  </si>
  <si>
    <t>pc</t>
  </si>
  <si>
    <t>K21DVD04, K22DVD15</t>
  </si>
  <si>
    <t>Эпидемия - MP3 Collection</t>
  </si>
  <si>
    <t>ABBYY FineReader 8</t>
  </si>
  <si>
    <t>K22DVD16</t>
  </si>
  <si>
    <t>Декамерон</t>
  </si>
  <si>
    <t>Neon Genesis Evangelion Human Instrumentality Project (hentai)</t>
  </si>
  <si>
    <t>Укуренные</t>
  </si>
  <si>
    <t>Белоснежка и 7 гомов</t>
  </si>
  <si>
    <t>451 градус по Фаренгейту</t>
  </si>
  <si>
    <t>K22DVD17</t>
  </si>
  <si>
    <t>05'BSSM: Shin Kaguya Shima Densetsu Making of Special</t>
  </si>
  <si>
    <t>Большой босс</t>
  </si>
  <si>
    <t>Большой переполох в маленьком Китае</t>
  </si>
  <si>
    <t>ДиМБ - Джей и Молчаливый Боб наносят ответный удар</t>
  </si>
  <si>
    <t>ДиМБ - Деграсси - Следующее поколение</t>
  </si>
  <si>
    <t>K22DVD18</t>
  </si>
  <si>
    <t>hack//Liminality 2002</t>
  </si>
  <si>
    <t>Postal 2: STP and AW (DSHADOW)</t>
  </si>
  <si>
    <t>Postal 2: Apocalypse Weekend (RELOADED)</t>
  </si>
  <si>
    <t>WindowsXP-KB835935-SP2-RUS</t>
  </si>
  <si>
    <t>Windowsxp Pro Sp2 Corp Rus 2005</t>
  </si>
  <si>
    <t>A collection of great ballads</t>
  </si>
  <si>
    <t>audio - 17 треков - 95,7 Mb - mp3 - K22DVD19 - K22</t>
  </si>
  <si>
    <t>Beat Mix CD1 (Kotoko, Ishida Yoko, Mov,e Kayou Aiko, Kanno Yoko etc)</t>
  </si>
  <si>
    <t>K22DVD19</t>
  </si>
  <si>
    <t>BoA - 3d Atlantis</t>
  </si>
  <si>
    <t>Elven Lied OST</t>
  </si>
  <si>
    <t>Ivan Cupala - Kostroma</t>
  </si>
  <si>
    <t>audio - 11 треков - 45,4 Mb - mp3 - K22DVD19 - K22</t>
  </si>
  <si>
    <t>Ivan Cupala - Radio Nagra</t>
  </si>
  <si>
    <t>audio - 9 треков - 49,9 Mb - mp3 - K22DVD19 - K22</t>
  </si>
  <si>
    <t>Kotoko - Glass no Kaze</t>
  </si>
  <si>
    <t>Lhasa - The Living Road</t>
  </si>
  <si>
    <t>audio - 12 треков - 68,8 Mb - mp3 - K22DVD19 - K22</t>
  </si>
  <si>
    <t>02'BSSM: Tanjou! Ankoku no Princess Black Lady Kachuusha Mike (with BL fankan songs)</t>
  </si>
  <si>
    <t>Penicillin - Into the Valley of Dolls</t>
  </si>
  <si>
    <t>Baiser - Angel</t>
  </si>
  <si>
    <t>Baiser - Flora</t>
  </si>
  <si>
    <t>My12</t>
  </si>
  <si>
    <t>Baiser - Another World live</t>
  </si>
  <si>
    <t>Baroque - ila</t>
  </si>
  <si>
    <t>Baroque - Gariron</t>
  </si>
  <si>
    <t>Baroque - Cherry King</t>
  </si>
  <si>
    <t>Baroque - Ware Batsu Michi</t>
  </si>
  <si>
    <t>Dir en Grey - Myaku</t>
  </si>
  <si>
    <t>Dir en Grey - Mr. Newsman</t>
  </si>
  <si>
    <t>Matsui Keiko - Deep Blue (2001)</t>
  </si>
  <si>
    <t>Elvis mp3 collection part 2</t>
  </si>
  <si>
    <t>Hamasaki Ayumi - Evolution</t>
  </si>
  <si>
    <t>K13DVD16</t>
  </si>
  <si>
    <t>Shurik - Return to the matrix</t>
  </si>
  <si>
    <t>Крылья ноги и хвосты</t>
  </si>
  <si>
    <t>K13DVD09</t>
  </si>
  <si>
    <t>Kawabe Chieco - Candy Babe</t>
  </si>
  <si>
    <t>Нападение школьниц-зомби</t>
  </si>
  <si>
    <t>Dungeon Siege - Legends of Aranna</t>
  </si>
  <si>
    <t>Guilty Gear XX Reload</t>
  </si>
  <si>
    <t>Night Walker</t>
  </si>
  <si>
    <t>Studio Ghibli Songs</t>
  </si>
  <si>
    <t>Tenkuu no Escaflowne Drama Album 1</t>
  </si>
  <si>
    <t>Tenkuu no Escaflowne Drama Album 2</t>
  </si>
  <si>
    <t>Tenkuu no Escaflowne Extra BGM from movie</t>
  </si>
  <si>
    <t>Vampire Princess Miyu</t>
  </si>
  <si>
    <t>Vampire Princess Miyu TV OST</t>
  </si>
  <si>
    <t>Xenosaga OST</t>
  </si>
  <si>
    <t>Xenosaga Kokoro Single</t>
  </si>
  <si>
    <t>Xenogears Creid</t>
  </si>
  <si>
    <t>Zatoichi OST</t>
  </si>
  <si>
    <t>Violet UK cm</t>
  </si>
  <si>
    <t>Gackt - E-MA cm</t>
  </si>
  <si>
    <t>Gackt - Fujifilm cm</t>
  </si>
  <si>
    <t>Gackt - Candy cm</t>
  </si>
  <si>
    <t>Gackt - Melo Mix cm</t>
  </si>
  <si>
    <t>Gackt - Sake Mermaid cm</t>
  </si>
  <si>
    <t>Gackt - Sexy Doomsday cm</t>
  </si>
  <si>
    <t>Gackt - Gackt on Utaban 1 revenge</t>
  </si>
  <si>
    <t>Gackt - Fire cm</t>
  </si>
  <si>
    <t>Ayumi Hamasaki - Boss cm</t>
  </si>
  <si>
    <t>Ayumi Hamasaki - Takano Yuri cm</t>
  </si>
  <si>
    <t>Ayumi Hamasaki - Visee Kose</t>
  </si>
  <si>
    <t>Clips</t>
  </si>
  <si>
    <t>PGSM</t>
  </si>
  <si>
    <t>audio - 3 СD - 202 Mb - mp3 - LAN03 - K12</t>
  </si>
  <si>
    <t>Final Fantasy Advent Child OST</t>
  </si>
  <si>
    <t>Gunslinger Girl OST</t>
  </si>
  <si>
    <t>J - Chocolate ~ English Version Album</t>
  </si>
  <si>
    <t>Jackie Chan - Greatest Hits</t>
  </si>
  <si>
    <t>Kaori Natori - Darling</t>
  </si>
  <si>
    <t>Kaze no Tani no Nausicaa Image Album</t>
  </si>
  <si>
    <t>Kaze no Tani no Nausicaa OST</t>
  </si>
  <si>
    <t>Last Exile OST 2</t>
  </si>
  <si>
    <t>m-flo loves EMYLI &amp; YOSHIKA - Loop In My Heart</t>
  </si>
  <si>
    <t>m-flo loves Crystal Kay - REEEWIND!</t>
  </si>
  <si>
    <t>Mika Nakashima - Love</t>
  </si>
  <si>
    <t>Sailor Moon All Intros International</t>
  </si>
  <si>
    <t>Shela - Baby's Breath</t>
  </si>
  <si>
    <t>Spirited Away OST</t>
  </si>
  <si>
    <t>Моржи - Кошерные песни о главном (Подгородецкий, Трахтенберг)</t>
  </si>
  <si>
    <t>audio - 18 треков - 131 Mb - mp3 - LAN03 - K12</t>
  </si>
  <si>
    <t>Петька и ВИЧ Спасают Галактику</t>
  </si>
  <si>
    <t>Шоколад</t>
  </si>
  <si>
    <t>Lupin III - Nusumareta</t>
  </si>
  <si>
    <t>chi</t>
  </si>
  <si>
    <t>Lupin III - Live</t>
  </si>
  <si>
    <t>Idol Defense Force Hummingbird</t>
  </si>
  <si>
    <t>Seramyu Fan Made Trailer</t>
  </si>
  <si>
    <t>Ослепленный желанием</t>
  </si>
  <si>
    <t>Особое мнение</t>
  </si>
  <si>
    <t>Падал прошлогодний снег</t>
  </si>
  <si>
    <t>Побег из курятника</t>
  </si>
  <si>
    <t>Угнать за 60 секунд</t>
  </si>
  <si>
    <t>Халк</t>
  </si>
  <si>
    <t>Человек-паук</t>
  </si>
  <si>
    <t>Пункт назначения 2</t>
  </si>
  <si>
    <t>100 девченок и одна в лифте</t>
  </si>
  <si>
    <t>Уоллис и Громит</t>
  </si>
  <si>
    <t>Терминатор 3</t>
  </si>
  <si>
    <t>Гарри Поттер 1</t>
  </si>
  <si>
    <t>Yami no Matsuei - Витас - Холодный мир</t>
  </si>
  <si>
    <t>Angel Sanctuary Clip</t>
  </si>
  <si>
    <t>Labyrinth of the Frames</t>
  </si>
  <si>
    <t>Azumanga Daioh Tribute to Azumanga Daioh - Oranges &amp; Lemons</t>
  </si>
  <si>
    <t>Candy Candy OST</t>
  </si>
  <si>
    <t>Dominion Tank Police OST</t>
  </si>
  <si>
    <t>Sailor Moon Sailor Stars</t>
  </si>
  <si>
    <t>Tenchi in Love</t>
  </si>
  <si>
    <t>528x264</t>
  </si>
  <si>
    <t>Tonari no Totoro</t>
  </si>
  <si>
    <t>704x384</t>
  </si>
  <si>
    <t>320x240</t>
  </si>
  <si>
    <t>Sun Yan Zi - Wo Yao De Xing Fu</t>
  </si>
  <si>
    <t>Sun Yan Zi and Kuraki Mai - My story your song</t>
  </si>
  <si>
    <t>Tsukiko Amano - Ningyou</t>
  </si>
  <si>
    <t>Video Girl Ai</t>
  </si>
  <si>
    <t>Serial Experiments Lain</t>
  </si>
  <si>
    <t>608x464</t>
  </si>
  <si>
    <t>Card Captor Sakura</t>
  </si>
  <si>
    <t>640x336</t>
  </si>
  <si>
    <t>Final Fantasy: Unlimited</t>
  </si>
  <si>
    <t>BCBK1979</t>
  </si>
  <si>
    <t>Fallout 2</t>
  </si>
  <si>
    <t>94'BSSM: S: Usagi, Ai no Senshi e no Michi</t>
  </si>
  <si>
    <t>Kanon - Recollection</t>
  </si>
  <si>
    <t>Kanon - Snow Angel</t>
  </si>
  <si>
    <t>Kareshi Kanojo no Jijyou ACT 1</t>
  </si>
  <si>
    <t>Kareshi Kanojo no Jijyou ACT 2</t>
  </si>
  <si>
    <t>Key-A-Kiss - Euro De Key-A!</t>
  </si>
  <si>
    <t>Eternal Eyes</t>
  </si>
  <si>
    <t>K13DVD08</t>
  </si>
  <si>
    <t>ps</t>
  </si>
  <si>
    <t>Final Fantasy VII</t>
  </si>
  <si>
    <t>Final Fantasy Tactics</t>
  </si>
  <si>
    <t>Grandia</t>
  </si>
  <si>
    <t>Suikoden</t>
  </si>
  <si>
    <t>Tales of Destiny</t>
  </si>
  <si>
    <t>Time Gal</t>
  </si>
  <si>
    <t>Valkyrie Profile</t>
  </si>
  <si>
    <t>Ishii Tatsuya - Yume no Mayoi Michide</t>
  </si>
  <si>
    <t>Kuraki Mai - If I Believe</t>
  </si>
  <si>
    <t>Kuraki Mai - Kaze no la la la</t>
  </si>
  <si>
    <t>Heartsdales - Thru With You</t>
  </si>
  <si>
    <t>BCBK1857A</t>
  </si>
  <si>
    <t>BCBK1857B</t>
  </si>
  <si>
    <t>BCBK1857C</t>
  </si>
  <si>
    <t>BCBK1857D</t>
  </si>
  <si>
    <t>BCBK1857E</t>
  </si>
  <si>
    <t>BCBK1233</t>
  </si>
  <si>
    <t>BCBK1390</t>
  </si>
  <si>
    <t>BCBK1757</t>
  </si>
  <si>
    <t>Носферату</t>
  </si>
  <si>
    <t>SM merch. сm</t>
  </si>
  <si>
    <t>Mugen Gakuen FanKan &amp; Omake</t>
  </si>
  <si>
    <t>Faye Wong - Eyes on Me</t>
  </si>
  <si>
    <t>S#arp (kPOP) - Sweety (Live@SBS Inkigayo)</t>
  </si>
  <si>
    <t>Toya (kPOP) - Look (live-06240)</t>
  </si>
  <si>
    <t>YG Family - yg ymca</t>
  </si>
  <si>
    <t>X Japan ~ Last Live concert</t>
  </si>
  <si>
    <t>Gackt - Ongaku Ryojin (TV)</t>
  </si>
  <si>
    <t>Ka07</t>
  </si>
  <si>
    <t>ElDorado - Mother Earth concert</t>
  </si>
  <si>
    <t>vcd</t>
  </si>
  <si>
    <t>Pierrot - Hill bonus DVD concert</t>
  </si>
  <si>
    <t>Due le Quartz - YMC interview (HK TV-show)</t>
  </si>
  <si>
    <t>352x288</t>
  </si>
  <si>
    <t>J - Pyromania Tour concert</t>
  </si>
  <si>
    <t>Ka08</t>
  </si>
  <si>
    <t>Laputa - Heaven to Perfection concert</t>
  </si>
  <si>
    <t>L'Arc~en~Ciel - Grand Cross concert</t>
  </si>
  <si>
    <t>Yoshiki - Violet UK Special TV 2002</t>
  </si>
  <si>
    <t>Интерес</t>
  </si>
  <si>
    <t>Sprite 1</t>
  </si>
  <si>
    <t>Dir en Grey - Singles + mixes</t>
  </si>
  <si>
    <t>Dir en Grey - The Final</t>
  </si>
  <si>
    <t>Dir en Grey - Six Ugly</t>
  </si>
  <si>
    <t>Dir en Grey - Kisou</t>
  </si>
  <si>
    <t>Dir en Grey - Kai</t>
  </si>
  <si>
    <t>Hayashibara Megumi - SpHERE</t>
  </si>
  <si>
    <t>Hayashibara Megumi - Vintage A</t>
  </si>
  <si>
    <t>Hayashibara Megumi - VINTAGE S</t>
  </si>
  <si>
    <t>Hayashibara Megumi - Yonekura Chihiro</t>
  </si>
  <si>
    <t>Ogata Megumi &amp; Other Interview</t>
  </si>
  <si>
    <t>Властелин колец: Сорванные башни</t>
  </si>
  <si>
    <t>Властелин колец: Братва и кольцо</t>
  </si>
  <si>
    <t xml:space="preserve">Умри, но не сейчас </t>
  </si>
  <si>
    <t>Война</t>
  </si>
  <si>
    <t>Такси 3</t>
  </si>
  <si>
    <t>clip</t>
  </si>
  <si>
    <t>PGSMmo</t>
  </si>
  <si>
    <t>eternal-moon (22/12/04) - teleport pro</t>
  </si>
  <si>
    <t>49,2 Mb - PGSMmo - K11</t>
  </si>
  <si>
    <t>Prince of Tennis</t>
  </si>
  <si>
    <t>Mahoromatic (season 2)</t>
  </si>
  <si>
    <t>Mahoromatic YES!</t>
  </si>
  <si>
    <t>Ecchi Clip - Mahoromatic Motto Utsukushii Mono 2</t>
  </si>
  <si>
    <t>Luna Sea - Storm</t>
  </si>
  <si>
    <t>Miyavi - Pop Is Dead</t>
  </si>
  <si>
    <t>Tightrope - Tetsu69</t>
  </si>
  <si>
    <t>Transtic Nerve - Ever Free</t>
  </si>
  <si>
    <t>Lucifer - Realize</t>
  </si>
  <si>
    <t>Ryuichi Kawamura - Stay with Me</t>
  </si>
  <si>
    <t>300x204</t>
  </si>
  <si>
    <t>Music Station History Band 1997-1998</t>
  </si>
  <si>
    <t>BoA - Every Heart</t>
  </si>
  <si>
    <t>Utada Hikaru - Traveling</t>
  </si>
  <si>
    <t>Hand Maid May</t>
  </si>
  <si>
    <t>K22DVD03</t>
  </si>
  <si>
    <t>Revolutionary Girl Utena Luxury Illustration unsorted scans</t>
  </si>
  <si>
    <t>Индиана Джонс 3</t>
  </si>
  <si>
    <t>Звонок 2</t>
  </si>
  <si>
    <t>азия</t>
  </si>
  <si>
    <t>Кинопробы</t>
  </si>
  <si>
    <t>Шири</t>
  </si>
  <si>
    <t>Шаолиньский футбол</t>
  </si>
  <si>
    <t>Авалон</t>
  </si>
  <si>
    <t>супер</t>
  </si>
  <si>
    <t>Бесшабашное ограбление</t>
  </si>
  <si>
    <t>м/ф</t>
  </si>
  <si>
    <t>Титан</t>
  </si>
  <si>
    <t>Noriko Sakai - Aoi Usagi</t>
  </si>
  <si>
    <t>K12</t>
  </si>
  <si>
    <t>Kareshi Kanojo no Jijyou Into The Dream</t>
  </si>
  <si>
    <t>Kareshi Kanojo no Jijyou Setsu Getsu Ka</t>
  </si>
  <si>
    <t>2003 Mugen-k Broken Mobius Clip</t>
  </si>
  <si>
    <t>2003 Mugen-k Seijaku Clip</t>
  </si>
  <si>
    <t>2003 Mugen-k Pinky Typhoon Clip</t>
  </si>
  <si>
    <t>1998 Shin Densetsu Kourin Fan Kansha Event</t>
  </si>
  <si>
    <t>avi</t>
  </si>
  <si>
    <t>Akira OST</t>
  </si>
  <si>
    <t>Ka04</t>
  </si>
  <si>
    <t>Animatrix - The Album</t>
  </si>
  <si>
    <t>K16</t>
  </si>
  <si>
    <t>Tokio Private Police 1</t>
  </si>
  <si>
    <t>Venus 5 1,2</t>
  </si>
  <si>
    <t>Magic Woman M 1,2</t>
  </si>
  <si>
    <t>Weather Report Girl 1,2</t>
  </si>
  <si>
    <t>Twin Angels 1-4</t>
  </si>
  <si>
    <t>Sailor Moon - One-sided Love</t>
  </si>
  <si>
    <t>Sailor Moon - Outer Beauty</t>
  </si>
  <si>
    <t>Sailor Moon - Strength</t>
  </si>
  <si>
    <t>Sailor Moon - The One</t>
  </si>
  <si>
    <t>Sailor Moon - To You I Belong</t>
  </si>
  <si>
    <t>Sailor Moon - Sailor Team On The Beach</t>
  </si>
  <si>
    <t>Хор Турецкого - MP3 Collection</t>
  </si>
  <si>
    <t>audio - 6 альбомов - 689 Mb - mp3 - K13DVD11 - K13</t>
  </si>
  <si>
    <t>Idol Defense Force OVA OST</t>
  </si>
  <si>
    <t>UFO Princess Valkyrie - For Wedding</t>
  </si>
  <si>
    <t>UFO Princess Valkyrie - For Wedding CD rip</t>
  </si>
  <si>
    <t>UFO Princess Valkyrie Season 2</t>
  </si>
  <si>
    <t>UFO Princess Valkyrie Special</t>
  </si>
  <si>
    <t>Ai Otsuka - Love Punch</t>
  </si>
  <si>
    <t>Namie Amuro - All for You</t>
  </si>
  <si>
    <t>BoA - Merry-Chri</t>
  </si>
  <si>
    <t>FinKL - White</t>
  </si>
  <si>
    <t>Hitomi Shimatani - Viola</t>
  </si>
  <si>
    <t>Kimiko Itoh - Follow me</t>
  </si>
  <si>
    <t>MAX - MAXIMUM II</t>
  </si>
  <si>
    <t>Morning Musume - Sakura Gumi - Sakura Mankai</t>
  </si>
  <si>
    <t>three NATION - 3N</t>
  </si>
  <si>
    <t>Yutaka Ozaki - THE BEST SELECTION</t>
  </si>
  <si>
    <t>Starship Troopers</t>
  </si>
  <si>
    <t>Lupin</t>
  </si>
  <si>
    <t>Gundam Seed Suits CD Vol. 2 Athrun Zala X Kagari Yura Asuha</t>
  </si>
  <si>
    <t>Gundam Wing Operation #1</t>
  </si>
  <si>
    <t>Трасса 60</t>
  </si>
  <si>
    <t>Hellsing OST 1</t>
  </si>
  <si>
    <t>Hellsing OST 2</t>
  </si>
  <si>
    <t>Inu Yasha 3rd Movie OST</t>
  </si>
  <si>
    <t>Metal Gear Solid Remixes - Red Snake</t>
  </si>
  <si>
    <t>Suite Chic - When Pop Hits the Fan</t>
  </si>
  <si>
    <t>ISSA - EXTENSION</t>
  </si>
  <si>
    <t>Supercar - Recreation Remix (mixed by Satoshi Tomiie)</t>
  </si>
  <si>
    <t>Nana Katase - TELEPATHY</t>
  </si>
  <si>
    <t xml:space="preserve">Kuraki Mai </t>
  </si>
  <si>
    <t>Kuraki Mai - Kaze No LaLaLa</t>
  </si>
  <si>
    <t>Kuraki Mai</t>
  </si>
  <si>
    <t>Kuraki Mai - Kiss</t>
  </si>
  <si>
    <t>800x700</t>
  </si>
  <si>
    <t>Melocure 1St Album - Melodic Hard Cure (Ritsuko Okazaki &amp; Megumi Hinata)</t>
  </si>
  <si>
    <t>Nana - Father</t>
  </si>
  <si>
    <t>Nana - Nana</t>
  </si>
  <si>
    <t>audio - 12 треков - 102,5 Mb - mp3 - K22DVD19 - K22</t>
  </si>
  <si>
    <t>Jpop for mases - Songs for Free Birds (Kotoko, Maaya Sakamoto, See-Saw etc)</t>
  </si>
  <si>
    <t>The Most Famous Israeli Songs</t>
  </si>
  <si>
    <t>audio - 25 треков - 137,0 Mb - mp3 - K22DVD19 - K22</t>
  </si>
  <si>
    <t>Tokyo Ska Paradise Orchestra - Fantasia</t>
  </si>
  <si>
    <t>Tokyo Ska Paradise Orchestra - Pioneers</t>
  </si>
  <si>
    <t>Utada Hikaru - Single Collection Vol.1</t>
  </si>
  <si>
    <t>Однажды в Китае</t>
  </si>
  <si>
    <t>Подземелья и драконы 2 (D&amp;D 2)</t>
  </si>
  <si>
    <t xml:space="preserve">Heisei Tanuki Gassen Pompoko </t>
  </si>
  <si>
    <t>Interstella 5555 - The 5tory of the 5ecret 5tar 5ystem</t>
  </si>
  <si>
    <t>Lupin III</t>
  </si>
  <si>
    <t>K22DVD20</t>
  </si>
  <si>
    <t>Lupin III - The Fuma Conspiracy</t>
  </si>
  <si>
    <t>DaiUnDouKai Battle Athletes Music Version Vol 1</t>
  </si>
  <si>
    <t>DaiUnDouKai Battle Athletes Music Version Vol 2</t>
  </si>
  <si>
    <t>Silver Hawk</t>
  </si>
  <si>
    <t>Классическая музыка (сборник)</t>
  </si>
  <si>
    <t>Aokakesu Digital - Odorikuruu</t>
  </si>
  <si>
    <t>Cowboy Bebop - Failed Experiments in Video Editing</t>
  </si>
  <si>
    <t>FF - Eyes on Me</t>
  </si>
  <si>
    <t>Kevin Caldwell - Chantilly Lace</t>
  </si>
  <si>
    <t>Studio Hybrid - Jinnai and the Bugrom Live</t>
  </si>
  <si>
    <t>Ugly Girl - Various</t>
  </si>
  <si>
    <t>X Clip</t>
  </si>
  <si>
    <t>K27DVD03</t>
  </si>
  <si>
    <t>S.E.S. - Just a Feeling</t>
  </si>
  <si>
    <t>S.E.S. - U</t>
  </si>
  <si>
    <t>Kindaichi file 2 - The Case of the Disgruntled Lover Lake-Murderer</t>
  </si>
  <si>
    <t>Live Action - 512x384 - jap voice - eng int sub - 311 Mb - K23DVD03 - K23</t>
  </si>
  <si>
    <t>Hellsing Ultimate OVA1</t>
  </si>
  <si>
    <t>ita</t>
  </si>
  <si>
    <t>882x496</t>
  </si>
  <si>
    <t>Legend of Condor Hero ep 01</t>
  </si>
  <si>
    <t>Live Action - 352x288 - chi voice - eng int sub - 171 Mb - K23DVD03 - K23</t>
  </si>
  <si>
    <t>K23DVD04</t>
  </si>
  <si>
    <t>Gallforce - Lady's Song of Gallforce</t>
  </si>
  <si>
    <t>Howl's Moving Castle - Image Symphony</t>
  </si>
  <si>
    <t>Howl's Moving Castle - Maxi-Single</t>
  </si>
  <si>
    <t>Howl's Moving Castle - OST</t>
  </si>
  <si>
    <t>Kiki's Delivery Service Image Album</t>
  </si>
  <si>
    <t>Laputa. The Castle in the Sky - Image Album</t>
  </si>
  <si>
    <t>Laputa. The Castle in the Sky - OST</t>
  </si>
  <si>
    <t>Laputa. The Castle in the Sky - Over the Sky</t>
  </si>
  <si>
    <t>Laputa. The Castle in the Sky - Tech Series Images (OST remix)</t>
  </si>
  <si>
    <t>Laputa. The Castle in the Sky - Hi-tech Album</t>
  </si>
  <si>
    <t>Laputa. The Castle in the Sky - Symphonic Album</t>
  </si>
  <si>
    <t>Matsui Keiko - Kappa</t>
  </si>
  <si>
    <t>Matsui Keiko - Whisper From The Mirror</t>
  </si>
  <si>
    <t>Read or Die</t>
  </si>
  <si>
    <t>03'BSSM: Mugen Gakuen~ Mistress Labyrinth -Kaiteiban-</t>
  </si>
  <si>
    <t>CD</t>
  </si>
  <si>
    <t>Nanako Matsushima - Kirin - Namacha</t>
  </si>
  <si>
    <t>Kill.Switch</t>
  </si>
  <si>
    <t>BCBK2060D</t>
  </si>
  <si>
    <t>96'BSSM: Sailor Stars</t>
  </si>
  <si>
    <t>97'BSSM: Eien Densetsu</t>
  </si>
  <si>
    <t>98'BSSM: Eien Densetsu -Kaiteiban- The Final First Stage!!</t>
  </si>
  <si>
    <t>a.mia - Lost in Your Eyes</t>
  </si>
  <si>
    <t>LAN02</t>
  </si>
  <si>
    <t>Aiko - Yume No Naka no Massuguna Michi</t>
  </si>
  <si>
    <t>Namie Amuro - Queen of Hip Hop</t>
  </si>
  <si>
    <t>Arashi - Sakura Sake</t>
  </si>
  <si>
    <t>Arashiro Beni - Beni</t>
  </si>
  <si>
    <t xml:space="preserve">Asuca Hayashi - Tsunaide </t>
  </si>
  <si>
    <t>Aya Matsuura - Best #1</t>
  </si>
  <si>
    <t>Ayaka Hirahara - ODYSSEY</t>
  </si>
  <si>
    <t>Ayashi no Ceres OST 1 - Celestial</t>
  </si>
  <si>
    <t>Фотографии - 5,4 Mb - Malice Mizer - K12</t>
  </si>
  <si>
    <t>Klaha fotos</t>
  </si>
  <si>
    <t>DaiUnDouKai Battle Athletes Music Version Vol 3</t>
  </si>
  <si>
    <t>352x240</t>
  </si>
  <si>
    <t>240x176</t>
  </si>
  <si>
    <t>704x480</t>
  </si>
  <si>
    <t>Patlabor 2 The Movie</t>
  </si>
  <si>
    <t>02'BSSM: Tanjou! Ankoku no Princess Black Lady~ Wakusei Nemesis no Nazo -Kaiteiban-</t>
  </si>
  <si>
    <t>BCBK-1233</t>
  </si>
  <si>
    <t>02'BSSM: 10th ANNIVERSARY Festival (Ai no Sanctuary)</t>
  </si>
  <si>
    <t>DVD</t>
  </si>
  <si>
    <t>BCBK-1390</t>
  </si>
  <si>
    <t>03'BSSM: Mugen Gakuen~ Mistress Labyrinth</t>
  </si>
  <si>
    <t>BCBK-1757</t>
  </si>
  <si>
    <t>03'BSSM: StarLights~ Ryuusei Densetsu</t>
  </si>
  <si>
    <t>FanKan</t>
  </si>
  <si>
    <t>Samurai X</t>
  </si>
  <si>
    <t>Пункт назначения</t>
  </si>
  <si>
    <t>Звонок 0</t>
  </si>
  <si>
    <t>Звонок 1</t>
  </si>
  <si>
    <t>Лига выдающихся джентельменов</t>
  </si>
  <si>
    <t>Эрин Брокович</t>
  </si>
  <si>
    <t>Совсем не детское кино</t>
  </si>
  <si>
    <t>Пол Маккартни</t>
  </si>
  <si>
    <t>Гладиатор</t>
  </si>
  <si>
    <t>1900x990</t>
  </si>
  <si>
    <t>Matsushita Moeco - DVD outtakes</t>
  </si>
  <si>
    <t>Ogata Megumi - Stop and Go</t>
  </si>
  <si>
    <t>Ogata Megumi - MO live</t>
  </si>
  <si>
    <t>Ogata Megumi - Santa Claus ni Naritai</t>
  </si>
  <si>
    <t>Ogata Megumi - Winter Bird</t>
  </si>
  <si>
    <t>Tomizawa Michie - Flying Heart</t>
  </si>
  <si>
    <t xml:space="preserve">Murata Ayumi - Brilliant Destiny </t>
  </si>
  <si>
    <t>Chihiro Imai - Forever Blue</t>
  </si>
  <si>
    <t>HGDlp3</t>
  </si>
  <si>
    <t>Sawai Miyuu february 2005 sparknet</t>
  </si>
  <si>
    <t>Fumina Hara - Aozora to Taiyou no Naka</t>
  </si>
  <si>
    <t>HGDlp3 - K14</t>
  </si>
  <si>
    <t>Those Who Hunt Elves s1</t>
  </si>
  <si>
    <t>Those Who Hunt Elves s2</t>
  </si>
  <si>
    <t>Slayers Try</t>
  </si>
  <si>
    <t>496x384</t>
  </si>
  <si>
    <t xml:space="preserve">Blood - The Last Vampire </t>
  </si>
  <si>
    <t>Comic Party</t>
  </si>
  <si>
    <t xml:space="preserve">Read or Die </t>
  </si>
  <si>
    <t>Heroes of M&amp;M 1,2,3 edition</t>
  </si>
  <si>
    <t>супер! или story line</t>
  </si>
  <si>
    <t>Kara Kuri Ninja Girl 1,2</t>
  </si>
  <si>
    <t>Living Sex Toy Delivery 1,2</t>
  </si>
  <si>
    <t>Martian Successor Nadesico</t>
  </si>
  <si>
    <t>Guyver ova1</t>
  </si>
  <si>
    <t>Guyver ova2</t>
  </si>
  <si>
    <t>Matsuura Aya - First Date (2002.06.04)</t>
  </si>
  <si>
    <t>DVD9</t>
  </si>
  <si>
    <t>2xDVD5</t>
  </si>
  <si>
    <t>DVD5</t>
  </si>
  <si>
    <t>Other DVD</t>
  </si>
  <si>
    <t>Tokyo Godfather</t>
  </si>
  <si>
    <t>аниме</t>
  </si>
  <si>
    <t>Sailor Moon R Movie</t>
  </si>
  <si>
    <t>Russian Folk On Japanese</t>
  </si>
  <si>
    <t>Alien Nine</t>
  </si>
  <si>
    <t>544x288</t>
  </si>
  <si>
    <t>Senkaiden Houshin Engi Character Image Songs Collection</t>
  </si>
  <si>
    <t>Сборник mp3 (оболочка) - 649 Mb - K18</t>
  </si>
  <si>
    <t>300x500</t>
  </si>
  <si>
    <t>MMalb</t>
  </si>
  <si>
    <t>1500x2300</t>
  </si>
  <si>
    <t>Slayers Perfect</t>
  </si>
  <si>
    <t>Slayers Great</t>
  </si>
  <si>
    <t>150x250</t>
  </si>
  <si>
    <t>Sailor Moon unsorted scans</t>
  </si>
  <si>
    <t>1100x1500</t>
  </si>
  <si>
    <t>Kagrra - Photosession</t>
  </si>
  <si>
    <t>Kagrra - Setsunaru Kotoba live</t>
  </si>
  <si>
    <t>Kagrra - Kotodama</t>
  </si>
  <si>
    <t>Klaha - Scape ~with transparent wings</t>
  </si>
  <si>
    <t>Klaha - Stay in the Rain 2</t>
  </si>
  <si>
    <t xml:space="preserve">480x368 </t>
  </si>
  <si>
    <t>L'Arc~en~Ciel - Lies and Truth</t>
  </si>
  <si>
    <t>L'Arc~en~Ciel - Niji</t>
  </si>
  <si>
    <t>L'Arc~en~Ciel - Stay Away</t>
  </si>
  <si>
    <t>L'Arc~en~Ciel - Neo Universe Get Out from the Shell</t>
  </si>
  <si>
    <t>L'Arc~en~Ciel - Love Flies</t>
  </si>
  <si>
    <t>L'Arc~en~Ciel - Snow Drop</t>
  </si>
  <si>
    <t>L'Arc~en~Ciel - Spirit Dreams Inside [Final Fantasy]</t>
  </si>
  <si>
    <t>audio - 11 треков - 33,7 Mb - mp3 - K21DVD06 - K21</t>
  </si>
  <si>
    <t>audio - на сербском - 30 треков - 110 Mb - mp3 - NYp2 - K11</t>
  </si>
  <si>
    <t>audio - на сербском - 36 треков - 203 Mb - mp3 - NYp2 - K11</t>
  </si>
  <si>
    <t>audio - 93,4 Mb - 20 трэков - mp3 - My07 - K12</t>
  </si>
  <si>
    <t>audio - 12 треков - 27,8 Mb - mp3 - NYp1 - K11</t>
  </si>
  <si>
    <t>Deng Lijun</t>
  </si>
  <si>
    <t>Morning Musume - Minihamuzu &amp; Purinchan - Mirakururun Guranpurin!</t>
  </si>
  <si>
    <t>Morning Musume - Minihamuzu no Kekkon Song</t>
  </si>
  <si>
    <t>Morning Musume - Mini Moni - Hinamatsuri</t>
  </si>
  <si>
    <t>audio - 15 треков - 81,2 Mb - mp3 - LAN04 - K12</t>
  </si>
  <si>
    <t>Vampire: The Masquerade Bloodlines</t>
  </si>
  <si>
    <t>Howl's Moving Castle</t>
  </si>
  <si>
    <t>608x320</t>
  </si>
  <si>
    <t>K22DVD05</t>
  </si>
  <si>
    <t>Земля мертвых</t>
  </si>
  <si>
    <t>Dragon Ash - Los Lobos</t>
  </si>
  <si>
    <t>Half-Life Counter Strike 1.6 Client</t>
  </si>
  <si>
    <t>Kimagure Orange Road - Loving Heart (first edition)</t>
  </si>
  <si>
    <t>Kuraki Mai - Wish You The Best</t>
  </si>
  <si>
    <t>Min Woo (M) - If you…</t>
  </si>
  <si>
    <t>Nanase Aikawa - The Last Quarter</t>
  </si>
  <si>
    <t>UFO Princess Valkyrie 3 Seireisetsu no Hanayome OP ED Single - Natsu no Mukougawa</t>
  </si>
  <si>
    <t>K27DVD05</t>
  </si>
  <si>
    <t>Akemi Takada Art scans 01</t>
  </si>
  <si>
    <t>1800x2100</t>
  </si>
  <si>
    <t>Akemi Takada Art scans 02</t>
  </si>
  <si>
    <t>350x480</t>
  </si>
  <si>
    <t>2000x2700</t>
  </si>
  <si>
    <t>Akemi Takada Art scans 04 - Anniversary</t>
  </si>
  <si>
    <t>500x700</t>
  </si>
  <si>
    <t>Dungeon Siege 2</t>
  </si>
  <si>
    <t>K13DVD02</t>
  </si>
  <si>
    <t>Earth 2160</t>
  </si>
  <si>
    <t>2000 Last Dracul Jokyoku</t>
  </si>
  <si>
    <t>2000 Last Dracul Jokyoku Omake</t>
  </si>
  <si>
    <t>2000 Transylvania no Mori</t>
  </si>
  <si>
    <t>2001 Last Dracul Saigo Shou Chou Wakusei Death Vulcan No Fuin</t>
  </si>
  <si>
    <t>2001 Last Dracul Saigo Shou Chou Wakusei… Last Day</t>
  </si>
  <si>
    <t>2001 Ankoku no Princess Black Lady Fan Event</t>
  </si>
  <si>
    <t>2001 Ankoku no Princess Black Lady</t>
  </si>
  <si>
    <t>2002 10th Anniversary Ai no Sanctuary</t>
  </si>
  <si>
    <t>Desert Island Story XX 1,4</t>
  </si>
  <si>
    <t>Kanon - Mizuse san chi volume 1</t>
  </si>
  <si>
    <t>Kanon - Mizuse san chi volume 2</t>
  </si>
  <si>
    <t>Kanon - Piano de Kanon</t>
  </si>
  <si>
    <t>Kanon - Place of which Wind Arrives</t>
  </si>
  <si>
    <t>Kanon - Radio Drama Vol. 1 ~ Makoto</t>
  </si>
  <si>
    <t>Kanon - Radio Drama Vol. 2 ~ Mai</t>
  </si>
  <si>
    <t>Том-Ям Гун</t>
  </si>
  <si>
    <t>Masami Okui - DEVOTION</t>
  </si>
  <si>
    <t>Masami Okui - Otome no Inori</t>
  </si>
  <si>
    <t>Masami Okui - Slayers NEXT</t>
  </si>
  <si>
    <t>Masami Okui - S-Mode #1</t>
  </si>
  <si>
    <t>Masami Okui - Tales of Eternia Animation</t>
  </si>
  <si>
    <t>Энциклопедический словарь Брокгауза и Ефрона</t>
  </si>
  <si>
    <t>Большой энциклопедический словарь</t>
  </si>
  <si>
    <t>Химическая энциклопедия</t>
  </si>
  <si>
    <t>640x496</t>
  </si>
  <si>
    <t>416x320</t>
  </si>
  <si>
    <t>Darkside Blues</t>
  </si>
  <si>
    <t>800x450</t>
  </si>
  <si>
    <t>Hellsing special</t>
  </si>
  <si>
    <t>K13</t>
  </si>
  <si>
    <t>K14</t>
  </si>
  <si>
    <t>K15</t>
  </si>
  <si>
    <t>Мультимедийная коллекция - Рок Оперы</t>
  </si>
  <si>
    <t>Anime Magazine #08(2004)</t>
  </si>
  <si>
    <t>Pixar - For the Birds</t>
  </si>
  <si>
    <t>Bonus</t>
  </si>
  <si>
    <t>Babylon 5 - The River of  Souls</t>
  </si>
  <si>
    <t>Gasaraki - Delerium - Rememberance (Aokakesu)</t>
  </si>
  <si>
    <t>Hellsing OVA Trailer</t>
  </si>
  <si>
    <t>Hellsing vs Devil May Cry 3</t>
  </si>
  <si>
    <t>Hellsing - Nightwish - Wishmaster</t>
  </si>
  <si>
    <t>Prince of Tennis musical - Good Combination (karaoke rus)</t>
  </si>
  <si>
    <t>528x304</t>
  </si>
  <si>
    <t>Hellsing - Rammstein - Feuer frei!</t>
  </si>
  <si>
    <t>640x348</t>
  </si>
  <si>
    <t>Hellsing - Team Hellsing 1 (Team Rocket)</t>
  </si>
  <si>
    <t>Hellsing - Team Hellsing 2 (Team America)</t>
  </si>
  <si>
    <t>Half-Life Counter Strike Sourse</t>
  </si>
  <si>
    <t>Love Hina</t>
  </si>
  <si>
    <t>640x464</t>
  </si>
  <si>
    <t>Slayers Next</t>
  </si>
  <si>
    <t>Mezzo Forte</t>
  </si>
  <si>
    <t>special</t>
  </si>
  <si>
    <t>Mahoromatic News Flash!</t>
  </si>
  <si>
    <t>Metropolis</t>
  </si>
  <si>
    <t>624x356</t>
  </si>
  <si>
    <t>00'BSSM: Shin/ Henshin! Super Senshi e no Michi~ Last Dracul Jokyoku</t>
  </si>
  <si>
    <t>YYV-221</t>
  </si>
  <si>
    <t>1998 Eien Densetsu Final First Stage Senshuraku</t>
  </si>
  <si>
    <t>1998 Eien Densetsu Final First Stage Omake</t>
  </si>
  <si>
    <t>Gravitation OST 1</t>
  </si>
  <si>
    <t>Grav0103</t>
  </si>
  <si>
    <t>Grav0406</t>
  </si>
  <si>
    <t>YnM 13</t>
  </si>
  <si>
    <t>Hack\\</t>
  </si>
  <si>
    <t xml:space="preserve">Slayers The Best of </t>
  </si>
  <si>
    <t>FoR4042</t>
  </si>
  <si>
    <t>CCS 67-70</t>
  </si>
  <si>
    <t>Kirari SL!2</t>
  </si>
  <si>
    <t>Best of Rivals XXIV - Tanaka Kouhei &amp; Tanaka Youhei</t>
  </si>
  <si>
    <t>Best of Rivals XXV - Shinjou Reiji</t>
  </si>
  <si>
    <t>Kawabe Chieco - Kizunairo</t>
  </si>
  <si>
    <t>Eijis Debut Album Hello!</t>
  </si>
  <si>
    <t>The Prince of Tennis Yamabuki Side</t>
  </si>
  <si>
    <t>The Prince of Tennis Doujishin</t>
  </si>
  <si>
    <t xml:space="preserve">Slayers Next - 'Sound Bibble 2' </t>
  </si>
  <si>
    <t xml:space="preserve">Slayers Next - 'Sound Bibble 3' </t>
  </si>
  <si>
    <t>Slayers Special - The Motion Picture 'Special'</t>
  </si>
  <si>
    <t>Slayers Try - Treasury BGM 1</t>
  </si>
  <si>
    <t>Slayers Try - Treasury BGM 2</t>
  </si>
  <si>
    <t>jPOP10</t>
  </si>
  <si>
    <t>On Your Mark DVD scans</t>
  </si>
  <si>
    <t>3500x3500</t>
  </si>
  <si>
    <t>Seramyu#2</t>
  </si>
  <si>
    <t>Flying Ghost Ship</t>
  </si>
  <si>
    <t>512х384</t>
  </si>
  <si>
    <t xml:space="preserve">576x352 </t>
  </si>
  <si>
    <t>My07</t>
  </si>
  <si>
    <t>Best of Enya</t>
  </si>
  <si>
    <t>Mmalbums</t>
  </si>
  <si>
    <t>K22DVD21</t>
  </si>
  <si>
    <t>Macross: Do You Remember Love?</t>
  </si>
  <si>
    <t>Neon Genesis Evangelion Dir cut &amp; Trailers</t>
  </si>
  <si>
    <t>Last Exile</t>
  </si>
  <si>
    <t>Now And Then, Here And There</t>
  </si>
  <si>
    <t xml:space="preserve">Saber Marionette J Again </t>
  </si>
  <si>
    <t>Chobits</t>
  </si>
  <si>
    <t>1600x2300</t>
  </si>
  <si>
    <t>2000x2800</t>
  </si>
  <si>
    <t>1024, 800</t>
  </si>
  <si>
    <t>900x700</t>
  </si>
  <si>
    <t>1000x1400</t>
  </si>
  <si>
    <t>big:)</t>
  </si>
  <si>
    <t>96'BSSM SuperS: Yume Senshi, Ai, Eien ni... Saturn Fukkatsu hen!!</t>
  </si>
  <si>
    <t>Card Captor Sakura - Single Maaya Sakamoto Platinum</t>
  </si>
  <si>
    <t>Tenkuu no Escaflowne OST 3</t>
  </si>
  <si>
    <t>Tenkuu no Escaflowne Lovers Only</t>
  </si>
  <si>
    <t>Vampire Hunter D OST</t>
  </si>
  <si>
    <t>Wedding Peach</t>
  </si>
  <si>
    <t>Dir en Grey - Obscure</t>
  </si>
  <si>
    <t>Ka05</t>
  </si>
  <si>
    <t>Dream - Get Over</t>
  </si>
  <si>
    <t>S.E.S - Dreams Come True</t>
  </si>
  <si>
    <t>audio - 10 треков - 49,2 Mb - mp3 - K23DVD02 - K23</t>
  </si>
  <si>
    <t>Хелависа - Running to Paradise</t>
  </si>
  <si>
    <t>Хелависа - Сборник Дорога Сна</t>
  </si>
  <si>
    <t>Хелависа - Сборник Лунный День</t>
  </si>
  <si>
    <t>Хелависа - Сольные записи 1999</t>
  </si>
  <si>
    <t>audio - 18 треков - 25,6 Mb - mp3 - K23DVD02 - K23</t>
  </si>
  <si>
    <t>audio - 8 треков - 13,7 Mb - mp3 - K23DVD02 - K23</t>
  </si>
  <si>
    <t>audio - 16 треков - 18,5 Mb - mp3 - K23DVD02 - K23</t>
  </si>
  <si>
    <t>audio - 15 треков - 58,0 Mb - mp3 - K23DVD02 - K23</t>
  </si>
  <si>
    <t>Hizashi no Naka no Riaru v1.1</t>
  </si>
  <si>
    <t>хентай</t>
  </si>
  <si>
    <t>Ghibli Museum 2006 shorts</t>
  </si>
  <si>
    <t>rmvb</t>
  </si>
  <si>
    <t>Kodo - Rina Aiuchi - Akaku Atsui Kodo</t>
  </si>
  <si>
    <t>Чебуратор</t>
  </si>
  <si>
    <t>пародия</t>
  </si>
  <si>
    <t>Простоквашино</t>
  </si>
  <si>
    <t>2002 Ankoku no Princess Black Lady Kaiteban Fan Event</t>
  </si>
  <si>
    <t>Kanbe Miyki - Kinki all cm</t>
  </si>
  <si>
    <t>2002 10th Anniversary Ai no Sanctuary~ Anniversary Day</t>
  </si>
  <si>
    <t>2002 10th Anniversary Haruka&amp;Michiru Clip</t>
  </si>
  <si>
    <t>3x3 Eyes OVA 1</t>
  </si>
  <si>
    <t>3x3 Eyes OVA 2</t>
  </si>
  <si>
    <t>Double</t>
  </si>
  <si>
    <t>NSTV - П</t>
  </si>
  <si>
    <t>Kamikaze Kaitou Jeanne ep. 25-44</t>
  </si>
  <si>
    <t>FMPs2 - П</t>
  </si>
  <si>
    <t>Magic Knight Rayearth (season 2) ep. 21-49</t>
  </si>
  <si>
    <t>HenDVD2</t>
  </si>
  <si>
    <t>Кат. номер</t>
  </si>
  <si>
    <t>Обложка</t>
  </si>
  <si>
    <t>есть</t>
  </si>
  <si>
    <t>Anime games etc</t>
  </si>
  <si>
    <t>WW 5</t>
  </si>
  <si>
    <t>Азиатское кино etc</t>
  </si>
  <si>
    <t>Other</t>
  </si>
  <si>
    <t>Masami Okui - Sora ni Kakeru Hashi Single</t>
  </si>
  <si>
    <t>Idol Defense Force Humming Bird (28-09-93 Kudankaikan) DISC A</t>
  </si>
  <si>
    <t>Sugizo - No More Machine Guns Play The Guitar</t>
  </si>
  <si>
    <t>Avalon OST</t>
  </si>
  <si>
    <t>Azumanga Daioh Chiyo-chan - Kanada Tomoko</t>
  </si>
  <si>
    <t>Azumanga Daioh Sakaki-San - Asakawa Yuu</t>
  </si>
  <si>
    <t>Azumanga Daioh Osaka - Matsuoka Yuki</t>
  </si>
  <si>
    <t>Azumanga Daioh Tomo - Higuchi Chieko</t>
  </si>
  <si>
    <t>Azumanga Daioh Kagura - Kuwashima Houko</t>
  </si>
  <si>
    <t>Azumanga Daioh Koyomi Mizuhara</t>
  </si>
  <si>
    <t>Azumanga Daioh Yukari Tanizaki &amp; Minamo Kuro</t>
  </si>
  <si>
    <t>Azumanga Daioh Kaorin</t>
  </si>
  <si>
    <t>2004 Shin Kaguya Arutuka TheTrapped</t>
  </si>
  <si>
    <t>Ishikawa Rika - Photobook</t>
  </si>
  <si>
    <t>Ishikawa Rika - Photobook 3</t>
  </si>
  <si>
    <t>Prince of Tennis - A Day of the Survival Mountain</t>
  </si>
  <si>
    <t>Words Worth 5</t>
  </si>
  <si>
    <t>Words Worth 3,4</t>
  </si>
  <si>
    <t>LotR: The Fellowship of the Ring</t>
  </si>
  <si>
    <t>LotR: The Return of the King</t>
  </si>
  <si>
    <t>LotR: The War of the Ring</t>
  </si>
  <si>
    <t>LotR: The Hobbit</t>
  </si>
  <si>
    <t>Triada DVD</t>
  </si>
  <si>
    <t>Star Wars: Battle for Naboo</t>
  </si>
  <si>
    <t>Noriko Sakai - Namidairo</t>
  </si>
  <si>
    <t>Noriko Sakai - Guanbare</t>
  </si>
  <si>
    <t>Noriko Sakai - Ichioku No Smile</t>
  </si>
  <si>
    <t>Noriko Sakai - Yokogao</t>
  </si>
  <si>
    <t>Noriko Sakai - Hohoemi wo Mitsuketa</t>
  </si>
  <si>
    <t>Формат</t>
  </si>
  <si>
    <t>mpg</t>
  </si>
  <si>
    <t>Changin' My Life - Eternal Snow</t>
  </si>
  <si>
    <t>Changin' My Life - Myself</t>
  </si>
  <si>
    <t>Glay - Freeze My Love</t>
  </si>
  <si>
    <t>Dream - Our Time</t>
  </si>
  <si>
    <t>Glay - Rain</t>
  </si>
  <si>
    <t>Sonin - Tsugaru Kaikyou no Onna</t>
  </si>
  <si>
    <t>Judy and Mary - motto</t>
  </si>
  <si>
    <t>Utada Hikaru - Colors (sub)</t>
  </si>
  <si>
    <t>I've PV Collection KOTOKO TO AKI PRIME</t>
  </si>
  <si>
    <t>I've PV Collection KOTOKO</t>
  </si>
  <si>
    <t>Every Little Thing - Ai no kakera</t>
  </si>
  <si>
    <t>Every Little Thing - For the Moment</t>
  </si>
  <si>
    <t>Matsui Keiko - Beyond The Light</t>
  </si>
  <si>
    <t>Matsui Keiko - Bridge Over The Stars</t>
  </si>
  <si>
    <t>Matsui Keiko - Doll</t>
  </si>
  <si>
    <t>Luna Sea - Never Sold Out</t>
  </si>
  <si>
    <t>750x1100</t>
  </si>
  <si>
    <t>I`s manga</t>
  </si>
  <si>
    <t>1000x900</t>
  </si>
  <si>
    <t>Asami Abe - Riyuu</t>
  </si>
  <si>
    <t>Psycho le Cemu - Roman Hikou</t>
  </si>
  <si>
    <t>Sinba - Fantasy</t>
  </si>
  <si>
    <t>V6 - Darling</t>
  </si>
  <si>
    <t>BREATH - I Love You</t>
  </si>
  <si>
    <t>Naja - Mr.Deja vu</t>
  </si>
  <si>
    <t>BCBK1877</t>
  </si>
  <si>
    <t>Armitage III: Polimatrix</t>
  </si>
  <si>
    <t>Barefoot Gen</t>
  </si>
  <si>
    <t>576x432</t>
  </si>
  <si>
    <t>Ragnarok The Animation</t>
  </si>
  <si>
    <t>RTA</t>
  </si>
  <si>
    <t>PROMT 7</t>
  </si>
  <si>
    <t>632x480</t>
  </si>
  <si>
    <t>352x236</t>
  </si>
  <si>
    <t>Aa Megami-sama Complete Vocal</t>
  </si>
  <si>
    <t>Aa Megami-sama Singles</t>
  </si>
  <si>
    <t>Ah! My Goddess (OP &amp; ED) by Yoko Ishida</t>
  </si>
  <si>
    <t>Azumanga Daioh OST 1</t>
  </si>
  <si>
    <t>Azumanga Daioh OST 2</t>
  </si>
  <si>
    <t>Nausicaа of the Valley of the Wind</t>
  </si>
  <si>
    <t>2003 Mugen Gakuen~ Mistress Labyrinth  Senshuuraku</t>
  </si>
  <si>
    <t>2000 Transylvania no Mori Kaiteiban Senshuuraku</t>
  </si>
  <si>
    <t>2002 Ankoku no Princess Black Lady Kaiteban</t>
  </si>
  <si>
    <t>Gackt - Kimi ga Oikaketa Yume</t>
  </si>
  <si>
    <t>Gackt - Mirror</t>
  </si>
  <si>
    <t>Gackt - Nation Song</t>
  </si>
  <si>
    <t>Gackt - Story</t>
  </si>
  <si>
    <t>Gackt Kamui - Nine Spiral (Live)</t>
  </si>
  <si>
    <t>Gackt Kamui - Fragrance (Live)</t>
  </si>
  <si>
    <t>Gackt Kamui - Mirror</t>
  </si>
  <si>
    <t>Gackt Kamui - Birdcage</t>
  </si>
  <si>
    <t>Gackt Kamui - Kimi no Tame ni Dekiru Koto + interview</t>
  </si>
  <si>
    <t>Gackt Kamui - Last Song</t>
  </si>
  <si>
    <t>Gackt Kamui - luNa (Live)</t>
  </si>
  <si>
    <t>Gackt Kamui - Secret Garden</t>
  </si>
  <si>
    <t>Gackt Kamui - Vanilla Night</t>
  </si>
  <si>
    <t>Gackt Kamui - Tsuki no Uta</t>
  </si>
  <si>
    <t>Gackt Kamui - Wasurenai Kara (Live)</t>
  </si>
  <si>
    <t>Gackt Kamui - Wasurenai Kara</t>
  </si>
  <si>
    <t>Dominion Tank Police New Dominion</t>
  </si>
  <si>
    <t>Excel Saga OST 2</t>
  </si>
  <si>
    <t>Sailor Moon</t>
  </si>
  <si>
    <t>600x900</t>
  </si>
  <si>
    <t>Revolutionary Girl Utena - OST5</t>
  </si>
  <si>
    <t>Revolutionary Girl Utena - OST6</t>
  </si>
  <si>
    <t>Revolutionary Girl Utena - OST7</t>
  </si>
  <si>
    <t>Revolutionary Girl Utena - Rinbu Revolution (Okui Masami)</t>
  </si>
  <si>
    <t>Revolutionary Girl Utena - Truth (Luca Yumi)</t>
  </si>
  <si>
    <t>Babylon 5 - Call to Arms</t>
  </si>
  <si>
    <t>Babylon 5 - In the Beginning</t>
  </si>
  <si>
    <t>Babylon 5 - Third Space</t>
  </si>
  <si>
    <t>Babylon 5 TV 1-110</t>
  </si>
  <si>
    <t>рус</t>
  </si>
  <si>
    <t>Ju On</t>
  </si>
  <si>
    <t>Moi Dix Mois - The Scars of  Sabbath - Solitude live</t>
  </si>
  <si>
    <t>Malice</t>
  </si>
  <si>
    <t>Gackt - Arittake no Ai de</t>
  </si>
  <si>
    <t>Malice Mizer - Interview Mana Talks Dammit!!!</t>
  </si>
  <si>
    <t>Malice Mizer - Interview Clip Sleepy &amp; Bored Mana</t>
  </si>
  <si>
    <t>Malice Mizer - Ma Cherie</t>
  </si>
  <si>
    <t>Malice Mizer - '98 J-RocK Artist Top 50</t>
  </si>
  <si>
    <t>Malice Mizer - Illuminati Live on Utaban (Gackt)</t>
  </si>
  <si>
    <t>Malice Mizer - Talking</t>
  </si>
  <si>
    <t>Malice Mizer - Live (?)</t>
  </si>
  <si>
    <t xml:space="preserve">Malice Mizer - Veru Eeru </t>
  </si>
  <si>
    <t>Malice Mizer - Garnet</t>
  </si>
  <si>
    <t>Malice Mizer - Gardenia (rus ext sub)</t>
  </si>
  <si>
    <t>Malice Mizer - Shiroi</t>
  </si>
  <si>
    <t>Malice Mizer fotos</t>
  </si>
  <si>
    <t>Фотографии - 17,8 Mb - Malice Mizer - K12</t>
  </si>
  <si>
    <t>Klaha - Stay in the Rain PV</t>
  </si>
  <si>
    <t>Zabadak - Water Garden</t>
  </si>
  <si>
    <t>Zabadak - Toi Ongaku</t>
  </si>
  <si>
    <t>Baiser - Ash</t>
  </si>
  <si>
    <t>Baiser - Hana</t>
  </si>
  <si>
    <t>Baiser - La Luna</t>
  </si>
  <si>
    <t>Baiser - Terre</t>
  </si>
  <si>
    <t>K22DVD02</t>
  </si>
  <si>
    <t>Buck-Tick - BT (Best Tracks)</t>
  </si>
  <si>
    <t>Buck-Tick - Mona Lisa OVERDRIVE</t>
  </si>
  <si>
    <t>I Wish - Wish</t>
  </si>
  <si>
    <t>Imai Chihiro - Forever Blue</t>
  </si>
  <si>
    <t>Jewelry - Jewelry First</t>
  </si>
  <si>
    <t>Jhett a.k.a Yakko for Aquarius - Jhett</t>
  </si>
  <si>
    <t>Jun Shibata - Watashi</t>
  </si>
  <si>
    <t>Kimura Kaela - Real Life Real Heart</t>
  </si>
  <si>
    <t>Kiyoharu - Horizon</t>
  </si>
  <si>
    <t>Kiyoharu - Mellow</t>
  </si>
  <si>
    <t>Liv - Fake Star</t>
  </si>
  <si>
    <t>Love Psychedelico - Early Times</t>
  </si>
  <si>
    <t>Love for Nana - Only 1 Tribute</t>
  </si>
  <si>
    <t>Luna Sea - Slow</t>
  </si>
  <si>
    <t>Lupin III 'SIDEBURN' Club Mix</t>
  </si>
  <si>
    <t>Mai Hoshimura - Melodea</t>
  </si>
  <si>
    <t>Kuraki Mai - Dancing</t>
  </si>
  <si>
    <t>Miliyah Kato - Lonely Girl</t>
  </si>
  <si>
    <t>Minami Kuribayashi - Shining Days Re-Product &amp; Remix</t>
  </si>
  <si>
    <t>Miz - Dreams</t>
  </si>
  <si>
    <t>Nakashima Mika - Music</t>
  </si>
  <si>
    <t>Nao Nagasawa - Mama Seddo</t>
  </si>
  <si>
    <t>Natsukawa Rimi - Single Collection Vol.1</t>
  </si>
  <si>
    <t xml:space="preserve">News - Cherish </t>
  </si>
  <si>
    <t>Ono Mayumi - Smile</t>
  </si>
  <si>
    <t>Orange Range - Asterisk</t>
  </si>
  <si>
    <t>Osami Masaki - Dream Believer</t>
  </si>
  <si>
    <t>Paris Match - 5th Anniversary</t>
  </si>
  <si>
    <t>Paris Match - Koi no Kizashi</t>
  </si>
  <si>
    <t>Pe'Z - Tsukushinbo</t>
  </si>
  <si>
    <t>Remioromen - Ether</t>
  </si>
  <si>
    <t>Rotten Graphty - Ekisapiko</t>
  </si>
  <si>
    <t>Sakura - Soul Collection</t>
  </si>
  <si>
    <t>Salyu - Peaty</t>
  </si>
  <si>
    <t>Santara - Omoi Sugoshi no Kounou</t>
  </si>
  <si>
    <t>Noir Blanc Dance Noir</t>
  </si>
  <si>
    <t>Noir OP Single (Ali Project)</t>
  </si>
  <si>
    <t>Perfect Blue OST</t>
  </si>
  <si>
    <t>Project Ako OST</t>
  </si>
  <si>
    <t>Ranma</t>
  </si>
  <si>
    <t>Ranma Big Trouble In Nekonron, China</t>
  </si>
  <si>
    <t>Ranma Box Full of Memories 1991</t>
  </si>
  <si>
    <t>Ranma DoCo First</t>
  </si>
  <si>
    <t>Ranma DoCo Second</t>
  </si>
  <si>
    <t>Ranma Ending Theme Song Collection</t>
  </si>
  <si>
    <t>Ranma Kakutou Uta Karuta</t>
  </si>
  <si>
    <t>Ranma Music Calendar 1995</t>
  </si>
  <si>
    <t>Ranma Nettou Uta Gassen</t>
  </si>
  <si>
    <t>Ranma Opening Theme Song Collection</t>
  </si>
  <si>
    <t>Ranma Song Calendar 1991</t>
  </si>
  <si>
    <t>Ranma TV Season 1 OST</t>
  </si>
  <si>
    <t>Revolutionary Girl Utena - Adolescence Rush</t>
  </si>
  <si>
    <t>Studio Ghibli Brass Fantasia 1</t>
  </si>
  <si>
    <t>Studio Ghibli Brass Fantasia 2</t>
  </si>
  <si>
    <t>Yumeria OP &amp; ED Single - 24 Jikan Aishiteru</t>
  </si>
  <si>
    <t>Yumeria OST</t>
  </si>
  <si>
    <t>Aa Megami-sama The Movie OST</t>
  </si>
  <si>
    <t>Angelic Serenade DVD OST</t>
  </si>
  <si>
    <t>Kanon TV OST 1</t>
  </si>
  <si>
    <t>Kanon TV OST 2</t>
  </si>
  <si>
    <t>Mouse OST</t>
  </si>
  <si>
    <t>Popotan OST - Popo Music</t>
  </si>
  <si>
    <t>Puchi Puri Yuushi OST 1</t>
  </si>
  <si>
    <t>Saber Marionette J OST 1</t>
  </si>
  <si>
    <t>Saber Marionette J OST 2</t>
  </si>
  <si>
    <t>Sentou Yousei Yukikaze OST 1</t>
  </si>
  <si>
    <t>Shamanic Princess OST Vol 1</t>
  </si>
  <si>
    <t>Shamanic Princess OST Vol 2</t>
  </si>
  <si>
    <t>Slayers OST</t>
  </si>
  <si>
    <t>Devil Hunter Yoko BGM</t>
  </si>
  <si>
    <t>Devil Hunter Yoko Songs</t>
  </si>
  <si>
    <t>Guilty Gear X - Side. 1 Rock You!!</t>
  </si>
  <si>
    <t>Guilty Gear X - Side. 2 Slash!!</t>
  </si>
  <si>
    <t>Guilty Gear X - Side. 3 Destroy</t>
  </si>
  <si>
    <t>Lupin III Theme Collection</t>
  </si>
  <si>
    <t>Master of Mosquiton OVA OST</t>
  </si>
  <si>
    <t>Tokimeki Memorial - Over the Rainbow</t>
  </si>
  <si>
    <t>Whisper of the Heart - Image Album</t>
  </si>
  <si>
    <t>AKROSS - Game Clips Pack</t>
  </si>
  <si>
    <t>Excel Saga - Excel Girls - Ai (Chuuseishin Live) OP</t>
  </si>
  <si>
    <t>480x480</t>
  </si>
  <si>
    <t>Heretic II</t>
  </si>
  <si>
    <t>K13DVD15</t>
  </si>
  <si>
    <t>Ishida Yoko - Ai Yori Aoshi ~ENISHI~ OP Single - TAKARAMONO</t>
  </si>
  <si>
    <t>JS Bach - The Great Organ at Methuen</t>
  </si>
  <si>
    <t>Quake 4</t>
  </si>
  <si>
    <t>audio - 5 треков - 91,4 Mb - mp3 - K13DVD15 - K13</t>
  </si>
  <si>
    <t>Animemagazin calendar</t>
  </si>
  <si>
    <t>2,97 - K13DVD15 - K13</t>
  </si>
  <si>
    <t>Yami no Matsuei manga</t>
  </si>
  <si>
    <t>Nakazawa Yuko - Feather</t>
  </si>
  <si>
    <t>Nakazawa Yuko - Watashi ga Omou Konna Onna</t>
  </si>
  <si>
    <t>Takahashi Ai - Alo Hello!</t>
  </si>
  <si>
    <t>640x480</t>
  </si>
  <si>
    <t>592x256</t>
  </si>
  <si>
    <t>04'BSSM: StarLights~ Ryuusei Densetsu -Kaiteiban-</t>
  </si>
  <si>
    <t xml:space="preserve">Biyuden - kacchoiize! JAPAN </t>
  </si>
  <si>
    <t>BoA - DO THE MOTION</t>
  </si>
  <si>
    <t>Buck-Tick - ROMANCE</t>
  </si>
  <si>
    <t>Crystal Kay - Crystal Style</t>
  </si>
  <si>
    <t>Delete.otaku pack</t>
  </si>
  <si>
    <t>Full Metal Panic TV1</t>
  </si>
  <si>
    <t>Full Metal Panic TV2</t>
  </si>
  <si>
    <t>Full Metal Panic TV2 special</t>
  </si>
  <si>
    <t>Легенды осени</t>
  </si>
  <si>
    <t>Anime Fiction</t>
  </si>
  <si>
    <t>не интересно</t>
  </si>
  <si>
    <t>интересно</t>
  </si>
  <si>
    <t>очень интересно</t>
  </si>
  <si>
    <t>Slayers Return Movie</t>
  </si>
  <si>
    <t>Ka01</t>
  </si>
  <si>
    <t>Matsuura Aya - Matsu! Chura</t>
  </si>
  <si>
    <t>Seramyu#4</t>
  </si>
  <si>
    <t>2003 Mugen-k fankan Zigzag Slash Clip</t>
  </si>
  <si>
    <t>MM Group books - Otome and Sakura Concert Photobook</t>
  </si>
  <si>
    <t>Матрица: Революция</t>
  </si>
  <si>
    <t>Куклы</t>
  </si>
  <si>
    <t>MM Group books - Petitmoni Photobook (2001.04.25)</t>
  </si>
  <si>
    <t>MM Group books - Tanpopo Photobook (2001.06.15)</t>
  </si>
  <si>
    <t>MM Group books - Tsuji Kago</t>
  </si>
  <si>
    <t>Slayers Premium</t>
  </si>
  <si>
    <t>Ishikawa Rika - RIKA</t>
  </si>
  <si>
    <t>Shin Densetsu Kourin book</t>
  </si>
  <si>
    <t>Завоевание Америки</t>
  </si>
  <si>
    <t>K22DVD04</t>
  </si>
  <si>
    <t>Gokusen special</t>
  </si>
  <si>
    <t>Live Action - 512x384 - jap voice - eng int sub - 698 Mb - orig - П</t>
  </si>
  <si>
    <t>Gokusen OST</t>
  </si>
  <si>
    <t>Hide - A Story 1998 Last Works</t>
  </si>
  <si>
    <t>Shiina Ringo - La Salle de Bain</t>
  </si>
  <si>
    <t>Апрельский снег</t>
  </si>
  <si>
    <t>Gokusen - П</t>
  </si>
  <si>
    <t>Live Action - 512x384 - jap voice - eng int sub - 4538 Mb - orig -П</t>
  </si>
  <si>
    <t>Oku Hanako - Garnet</t>
  </si>
  <si>
    <t>Utada Hikaru - Ultra Blue</t>
  </si>
  <si>
    <t>K21DVD13</t>
  </si>
  <si>
    <t>FMP</t>
  </si>
  <si>
    <t>Kanbe Miyuki - Amaretto</t>
  </si>
  <si>
    <t>Kanbe Miyuki - The Complete</t>
  </si>
  <si>
    <t>T Movies</t>
  </si>
  <si>
    <t>T OVA</t>
  </si>
  <si>
    <t>FB</t>
  </si>
  <si>
    <t>Takarazuka</t>
  </si>
  <si>
    <t>Bad Day LA</t>
  </si>
  <si>
    <t>K25</t>
  </si>
  <si>
    <t>Masami Okui - Megami ni Naritai ~for a yours~ Single</t>
  </si>
  <si>
    <t>Masami Okui - Shuffle Single</t>
  </si>
  <si>
    <t>Masumi Ito - Hana no Oto</t>
  </si>
  <si>
    <t>Masumi Ito - Yumefuru Mori e</t>
  </si>
  <si>
    <t>Megami Paradise - Sound Paradise</t>
  </si>
  <si>
    <t>Miriam Yeung - Electric girl (Cantonese)</t>
  </si>
  <si>
    <t>Miz - Say It's Forever</t>
  </si>
  <si>
    <t>Morning Musume - Christmas to Fuyu no Utashu</t>
  </si>
  <si>
    <t>Nami Tamaki - Fortune</t>
  </si>
  <si>
    <t>RIKKI - Miss You Amami</t>
  </si>
  <si>
    <t>Aiuchi Rina - Be Happy</t>
  </si>
  <si>
    <t>Aiuchi Rina - Orange Night</t>
  </si>
  <si>
    <t>S.E.S. - Choose My Life</t>
  </si>
  <si>
    <t>Sads - 13</t>
  </si>
  <si>
    <t>Sammi Cheng - Mei Li De Wu Hui</t>
  </si>
  <si>
    <t>Swallow - Sun Insane</t>
  </si>
  <si>
    <t>Versailles No Bara - Lady Oscar - OST</t>
  </si>
  <si>
    <t>Lupin III - Reel Big Fish - Hungry Like the Wolf</t>
  </si>
  <si>
    <t>Lupin III - Weird Al Yankovic - This is the Life</t>
  </si>
  <si>
    <t>David Hasselhoff - Je t'aime means I love you</t>
  </si>
  <si>
    <t>видеоклип - 34,8 Mb - 352x288 - LAN01 - K12</t>
  </si>
  <si>
    <t>David Hasselhoff - Looking for Freedom</t>
  </si>
  <si>
    <t>видеоклип - 38,1 Mb - 352x240  - LAN01 - K12</t>
  </si>
  <si>
    <t>Steve Hackett - Narnia (Live Musikladen'78)</t>
  </si>
  <si>
    <t>видеоклип - 47,2 Mb - 352x288  - LAN01 - K12</t>
  </si>
  <si>
    <t>Tokyo Ska Paradise Orchestra - Lupin The Third'78</t>
  </si>
  <si>
    <t>idol</t>
  </si>
  <si>
    <t>Faye Wong - Sing And Play</t>
  </si>
  <si>
    <t>Myco - My Collage</t>
  </si>
  <si>
    <t>Natalia Oreiro - Turmalina (the 3rd CD)</t>
  </si>
  <si>
    <t>4етыре 4етверти - Белое безмолвие</t>
  </si>
  <si>
    <t>audio - 10 треков - 49,1 Mb - mp3 - LAN04 - K12</t>
  </si>
  <si>
    <t>LAN04</t>
  </si>
  <si>
    <t>Animetal Marathon VII</t>
  </si>
  <si>
    <t>Jackie Chan - Asian Pops Gold Series 2000</t>
  </si>
  <si>
    <t>Battle Raper 2</t>
  </si>
  <si>
    <t>Sexy Beach 2 + Expansion</t>
  </si>
  <si>
    <t>Najica Blitz Tactics</t>
  </si>
  <si>
    <t>K17DVD11</t>
  </si>
  <si>
    <t>Lunar: The Silver Star Story</t>
  </si>
  <si>
    <t>Matsui Keiko - No Borders (1990)</t>
  </si>
  <si>
    <t>Matsui Keiko - Sapphire (1995)</t>
  </si>
  <si>
    <t>Matsui Keiko - The Jazz Channel (live) (2000)</t>
  </si>
  <si>
    <t>Matsui Keiko - The Piano (2003)</t>
  </si>
  <si>
    <t>Matsui Keiko - The Ring (2002)</t>
  </si>
  <si>
    <t>Matsui Keiko - Under The Nothern Lights (1989)</t>
  </si>
  <si>
    <t>Digi Charat  X'mas Album - Welcome to X'mas</t>
  </si>
  <si>
    <t>Digi Charat Black Box</t>
  </si>
  <si>
    <t>Bakuretsu Hunter Vocal Collection</t>
  </si>
  <si>
    <t>Candy Candy (OP &amp; ED)</t>
  </si>
  <si>
    <t>Chobits Let me be with you</t>
  </si>
  <si>
    <t>Chobits Ningyo Hime</t>
  </si>
  <si>
    <t>Cutey Honey Flash OP Single - Salia</t>
  </si>
  <si>
    <t>Cyber City OEDO 808 (OP &amp; ED)</t>
  </si>
  <si>
    <t>DaiUnDouKai OST Hop</t>
  </si>
  <si>
    <t>DaiUnDouKai OST Jump</t>
  </si>
  <si>
    <t>DaiUnDouKai OST Step</t>
  </si>
  <si>
    <t>Gundam Seed Believe Single OP3</t>
  </si>
  <si>
    <t>Gundam Seed Moment Single OP2</t>
  </si>
  <si>
    <t>Gundam Wing OST 3</t>
  </si>
  <si>
    <t>Happy World - God's Gift &amp; Shiy</t>
  </si>
  <si>
    <t>Idol Defense Force - New</t>
  </si>
  <si>
    <t>Interstella 555 (Daft Punk)</t>
  </si>
  <si>
    <t>Iria Zeiram The Animation</t>
  </si>
  <si>
    <t>Kizuna You're All</t>
  </si>
  <si>
    <t>Love Hina - I Love Hina</t>
  </si>
  <si>
    <t>Motion Pictures Manga</t>
  </si>
  <si>
    <t>Myugen no Ryvius OST 1</t>
  </si>
  <si>
    <t>Myugen no Ryvius OST 2</t>
  </si>
  <si>
    <t>Myugen no Ryvius OST 3 M.I.D</t>
  </si>
  <si>
    <t>Noir OST 1</t>
  </si>
  <si>
    <t>Noir OST 2</t>
  </si>
  <si>
    <t>Noir special</t>
  </si>
  <si>
    <t>Sailor Moon - German op</t>
  </si>
  <si>
    <t>Shamanic Princess - Dark of the Night</t>
  </si>
  <si>
    <t>Utena - Clip</t>
  </si>
  <si>
    <t>Utena - Sweet Dreams</t>
  </si>
  <si>
    <t>Utena - Людмила - Она ушла</t>
  </si>
  <si>
    <t>Utena - Тату - Я сошла сума</t>
  </si>
  <si>
    <t>Большая энциклопедия Кирилла и Мифодия 2002</t>
  </si>
  <si>
    <t>8 cd - K12</t>
  </si>
  <si>
    <t>Every Little Thing - Koibumi ~ Good night</t>
  </si>
  <si>
    <t>36,2 Mb - 11 трэков - mp3 - My07 - K12</t>
  </si>
  <si>
    <t>FY2628</t>
  </si>
  <si>
    <t>Pokemon #1</t>
  </si>
  <si>
    <t>Blue - B - Traces</t>
  </si>
  <si>
    <t>K21DVD01</t>
  </si>
  <si>
    <t>Kuroyume - Drug Treatment</t>
  </si>
  <si>
    <t>Kuroyume - Chuuzetsu</t>
  </si>
  <si>
    <t>Penicillin - Flower Circus</t>
  </si>
  <si>
    <t>Silver Ash - Silver Ash (2001)</t>
  </si>
  <si>
    <t>Silver Ash - Out of Control</t>
  </si>
  <si>
    <t>Sugizo - Truth</t>
  </si>
  <si>
    <t>Battle angel Alita Vol. 1-3</t>
  </si>
  <si>
    <t>Blame manga Vol. 1 (1-7)</t>
  </si>
  <si>
    <t>Caravan Kidd Vol. 1 (1-5) + special</t>
  </si>
  <si>
    <t>Chobits Vol. 1-5</t>
  </si>
  <si>
    <t>Dragon Half</t>
  </si>
  <si>
    <t>Dragon Half Vol. 1</t>
  </si>
  <si>
    <t>Neon Genesis Evangelion var</t>
  </si>
  <si>
    <t>Fruit Basket Vol. 1-5</t>
  </si>
  <si>
    <t>Final Fantasy VII: Last Order</t>
  </si>
  <si>
    <t>audio - instrumantal - 10 треков - Audio CD - лиц. Landy Star - П</t>
  </si>
  <si>
    <t>audio - 58,3 Mb - 18 треков - mp3 - My07 - K14</t>
  </si>
  <si>
    <t>Clamp - Magic Knight Rayreath 2 artbook</t>
  </si>
  <si>
    <t>Clamp - Sakura Cards</t>
  </si>
  <si>
    <t>Cowboy Bebop artbook</t>
  </si>
  <si>
    <t>Evangelion - Stripping Instumentality Project</t>
  </si>
  <si>
    <t>Ewtype illustrate collection - Der Mond Yoshiyuki Sadamoto</t>
  </si>
  <si>
    <t>Full Moon wo Sagashite 2004 calendar</t>
  </si>
  <si>
    <t>Full Moon wo Sagashite manga rus</t>
  </si>
  <si>
    <t>Ghibli 2000 calendar unfull</t>
  </si>
  <si>
    <t>Gravitation TV Animation Fan Book</t>
  </si>
  <si>
    <t>Gundam SEED  2003 calendar</t>
  </si>
  <si>
    <t>Haruhiko Mikimoto My Time artbook</t>
  </si>
  <si>
    <t>Haruhiko Mikimoto</t>
  </si>
  <si>
    <t>Hayao Miyazaki - Daydream Note artbook</t>
  </si>
  <si>
    <t>Himiko Den artbook</t>
  </si>
  <si>
    <t>How to Draw Conceptual artbook</t>
  </si>
  <si>
    <t>Inu Yasha 2003 calender</t>
  </si>
  <si>
    <t>Juuni Kokki 2004 calendar</t>
  </si>
  <si>
    <t>Kaleidoscope artbook</t>
  </si>
  <si>
    <t>Kenichi Sonoda - Gallant artbook</t>
  </si>
  <si>
    <t>Kenichi Sonoda - Artworks 1983-1997</t>
  </si>
  <si>
    <t>Kenichi Sonoda - Garden Party artbook</t>
  </si>
  <si>
    <t>La naissance Noir Special artbook</t>
  </si>
  <si>
    <t>Love Hina Art Collection</t>
  </si>
  <si>
    <t>Love Hina artbook</t>
  </si>
  <si>
    <t>Luminous Girls Section artbook</t>
  </si>
  <si>
    <t>Mamono Hunter Yohko Anime V Special artbook</t>
  </si>
  <si>
    <t>Marmalade Boy - Wataru Yoshizumi artbook</t>
  </si>
  <si>
    <t>Megami Deluxe Gakken Mook Book</t>
  </si>
  <si>
    <t>Ogata Megumi - Kagami no Kuni no Alice</t>
  </si>
  <si>
    <t>Paradise Play Masahiza Suzuki artbook</t>
  </si>
  <si>
    <t>Phantasien Nobureru Yuuki artbook</t>
  </si>
  <si>
    <t>Please! Teacher Visual Collection artbook</t>
  </si>
  <si>
    <t>Rahxephon Bible artbook</t>
  </si>
  <si>
    <t>Rahxephon Bible artbook (v2)</t>
  </si>
  <si>
    <t>Ranma - Takahashi Rumiko artbook (german inc)</t>
  </si>
  <si>
    <t>Ranma artbook</t>
  </si>
  <si>
    <t>Revolutionary Girl Utena Doujinshi Tarot</t>
  </si>
  <si>
    <t>Revolutionary Girl Utena Film Book 01</t>
  </si>
  <si>
    <t>Revolutionary Girl Utena Film Book 02</t>
  </si>
  <si>
    <t>Revolutionary Girl Utena Film Book 03</t>
  </si>
  <si>
    <t>Revolutionary Girl Utena Film Book 04</t>
  </si>
  <si>
    <t>Revolutionary Girl Utena Film Book 05</t>
  </si>
  <si>
    <t>Rurouni Kenshin TV Character Guide</t>
  </si>
  <si>
    <t>Sailor Moon Anime Tapes scans</t>
  </si>
  <si>
    <t>Sailor Moon artbook 1</t>
  </si>
  <si>
    <t>Sailor Moon artbook 2</t>
  </si>
  <si>
    <t>Sailor Moon artbook 3</t>
  </si>
  <si>
    <t>Sailor Moon artbook 4</t>
  </si>
  <si>
    <t>Sailor Moon artbook 5</t>
  </si>
  <si>
    <t>Masami Okui - Cutie Single</t>
  </si>
  <si>
    <t>Gackt - Metal Gear Solid 2 cm</t>
  </si>
  <si>
    <t xml:space="preserve">480x480 </t>
  </si>
  <si>
    <t>Kyoko Hasegawa - Hoyu Beautylabo '02 (2)</t>
  </si>
  <si>
    <t>Mika Nakashima - LEGEND cm</t>
  </si>
  <si>
    <t xml:space="preserve">384x288 </t>
  </si>
  <si>
    <t>Utada Hikaru - Sony MiniDisk cm</t>
  </si>
  <si>
    <t>Modern Talking album</t>
  </si>
  <si>
    <t>Ai Otsuka - Love Jam</t>
  </si>
  <si>
    <t>Iketeru Futari - OP</t>
  </si>
  <si>
    <t>FF - Anthology</t>
  </si>
  <si>
    <t>Номер</t>
  </si>
  <si>
    <t>Источник</t>
  </si>
  <si>
    <t>BES-989</t>
  </si>
  <si>
    <t>93'BSSM: Gaiden Dark Kingdom Fukkatsu Hen</t>
  </si>
  <si>
    <t>VHS</t>
  </si>
  <si>
    <t>BES-1131</t>
  </si>
  <si>
    <t>94'BSSM S: Usagi, Ai no Senshi e no Michi</t>
  </si>
  <si>
    <t>SVHS</t>
  </si>
  <si>
    <t>YYV-045</t>
  </si>
  <si>
    <t>1000x500</t>
  </si>
  <si>
    <t>Ice Blue Eyes</t>
  </si>
  <si>
    <t>Кол</t>
  </si>
  <si>
    <t>Красный лев/Гений дзюдо/Трон крови/Скрытаяя крепость</t>
  </si>
  <si>
    <t>DVD5х2</t>
  </si>
  <si>
    <t>audio - 2 трека - 21,1 Mb - mp3 - K21DVD10 - K21</t>
  </si>
  <si>
    <t>audio - 4 трека - 41,0 Mb - mp3 - K21DVD10 - K21</t>
  </si>
  <si>
    <t>Хитори 10.01</t>
  </si>
  <si>
    <t>K23DVD04 - K23</t>
  </si>
  <si>
    <t>audio - 3 треков - 25,9 Mb - mp3 - K21DVD10 - K21</t>
  </si>
  <si>
    <t>audio - 3 треков - 29,0 Mb - mp3 - K21DVD10 - K21</t>
  </si>
  <si>
    <t>audio - 6 альбомов - 474+36,7 Mb - mp3 - K23DVD02 - K23</t>
  </si>
  <si>
    <t>audio - 4 треков - 17,1 Mb - mp3 - K21DVD10 - K21</t>
  </si>
  <si>
    <t>audiobook - 296 Mb - K21DVD10 - K21</t>
  </si>
  <si>
    <t>неизвестно что - 512 Mb - K13DVD103 - K13</t>
  </si>
  <si>
    <t>Мюзикл - 320x240 - jap voice - 1031 Mb - K17DVD14</t>
  </si>
  <si>
    <t>Мюзикл - 528x304 - jap voice - 894 Mb - K17DVD15</t>
  </si>
  <si>
    <t>Themovies pdf</t>
  </si>
  <si>
    <t>3,0 Mb - K23DVD04 - K23</t>
  </si>
  <si>
    <t>retroPo - 618 Mb - K22DVD16 - K22</t>
  </si>
  <si>
    <t>Сборник мюзиклов</t>
  </si>
  <si>
    <t>Просвет с Д. Дибровым - Миядзаки</t>
  </si>
  <si>
    <t>audio - 48 альбомов - 4300 Mb - K24DVD06 - K24</t>
  </si>
  <si>
    <t>Наименование</t>
  </si>
  <si>
    <t>Примечания</t>
  </si>
  <si>
    <t>PGSM Act Zero</t>
  </si>
  <si>
    <t>liveaction</t>
  </si>
  <si>
    <t>Live Action - 480x360 - chi voice - int eng sub - 1896 Mb - FML - K08</t>
  </si>
  <si>
    <t>audio - 11 альбомов - 679 Mb - mp3 - PGSMColl 0 - K14</t>
  </si>
  <si>
    <t>PGSM Bonus DVD</t>
  </si>
  <si>
    <t>PGSMColl 0 - K14</t>
  </si>
  <si>
    <t>Live Action - 512x384 - jap voice - int eng sub - ext rus sub - 11184 Mb - K14</t>
  </si>
  <si>
    <t>PGSM music</t>
  </si>
  <si>
    <t>Live Action - 640x480  - jap voice - int eng sub - 480 Mb - PGSMColl 3 - K14</t>
  </si>
  <si>
    <t>PGSM Act Zero Collection and DVD Bonuses</t>
  </si>
  <si>
    <t>Live Action - jap voice - 1454 Mb - PGSMColl 3 - K14</t>
  </si>
  <si>
    <t>PGSM Kirari Super Live</t>
  </si>
  <si>
    <t>Live Action - jap voice - int eng sub - 467 Mb - PGSMColl 3 - K14</t>
  </si>
  <si>
    <t>PGSM Kirari Super Live making of</t>
  </si>
  <si>
    <t>Live Action - jap voice 385 Mb - PGSMColl 3 - K14</t>
  </si>
  <si>
    <t>PGSM Dancelesson</t>
  </si>
  <si>
    <t>Live Action - jap voice - 174 Mb - PGSMColl 3 - K14</t>
  </si>
  <si>
    <t>Live Action - 352x240  - jap voice - ext rus sub - 269 Mb - PGSMColl 0 - K14</t>
  </si>
  <si>
    <t>Live Action - 512x384 - jap voice - int eng sub - ext rus sub - 174 Mb - PGSMColl 0 - K14</t>
  </si>
  <si>
    <t>Serahard01</t>
  </si>
  <si>
    <t>Сборник mp3 (оболочка) - 697 Mb - SKSDK - K12</t>
  </si>
  <si>
    <t>Serahard02</t>
  </si>
  <si>
    <t>Sehard01 - K12</t>
  </si>
  <si>
    <t>Idol DVD - 720x480 - 172 - Sehard02 - K12</t>
  </si>
  <si>
    <t>Sehard02 - K12</t>
  </si>
  <si>
    <t>Idol DVD - 640x480 - 612 - Sehard02 - K12</t>
  </si>
  <si>
    <t>Альбом по мюзиклу -  15 треков - mp3 - 18,1 Mb - SKSDK - K12</t>
  </si>
  <si>
    <t>Фотографии - 54,5 Mb - SKSDK - K12</t>
  </si>
  <si>
    <t>audio - 39,4 Mb - 17 треков - mp3</t>
  </si>
  <si>
    <t>54,9 Mb - 20 треков - mp3 - My08 - K14</t>
  </si>
  <si>
    <t>audio - 72 Mb - 12 треков - mp3</t>
  </si>
  <si>
    <t>audio - 169 Mb - 16 треков - mp3</t>
  </si>
  <si>
    <t>audio - 35,9 Mb - 4 трека - mp3</t>
  </si>
  <si>
    <t>audio - 166 Mb - 10 треков - mp3</t>
  </si>
  <si>
    <t>Gl151, Gl156, Gl157</t>
  </si>
  <si>
    <t>Sailor Moon Memorial Album of the Musicals 1-12</t>
  </si>
  <si>
    <t>Mam1-12</t>
  </si>
  <si>
    <t>Sailor Moon Brass Fantasy</t>
  </si>
  <si>
    <t>Sailor Moon Song Box 1</t>
  </si>
  <si>
    <t>Seiyuu music from Hitori</t>
  </si>
  <si>
    <t>audio - mp3 - 673 Mb - Seiyuu - K11</t>
  </si>
  <si>
    <t>05'BSSM: Shin Kaguya Shima Densetsu -Kaiteban- (VHS Omake &amp; Interview)</t>
  </si>
  <si>
    <t>BoA - 7th Japanese Single</t>
  </si>
  <si>
    <t>Saber Marionette J to X OST 1</t>
  </si>
  <si>
    <t>YYV-075</t>
  </si>
  <si>
    <t>97'BSSM: Sailor Stars -Kaiteiban-</t>
  </si>
  <si>
    <t>YYV-135</t>
  </si>
  <si>
    <t>L'Arc~en~Ciel - New World</t>
  </si>
  <si>
    <t>L'Arc~en~Ciel - Pieces</t>
  </si>
  <si>
    <t>L'Arc~en~Ciel - Shinshoku Lose Control</t>
  </si>
  <si>
    <t>L'Arc~en~Ciel - STAY AWAY</t>
  </si>
  <si>
    <t>L'Arc~en~Ciel - Vivid Colors</t>
  </si>
  <si>
    <t>L'Arc~en~Ciel - Winter Fall</t>
  </si>
  <si>
    <t>L'Arc~en~Ciel - Flower</t>
  </si>
  <si>
    <t>L'Arc~en~Ciel - Forbidden lover</t>
  </si>
  <si>
    <t>L'Arc~en~Ciel - Spirit Dreams Inside ~Another Dream~</t>
  </si>
  <si>
    <t>BCBK1779E</t>
  </si>
  <si>
    <t>YYV-181</t>
  </si>
  <si>
    <t>99'BSSM: Kaguya Shima Densetsu</t>
  </si>
  <si>
    <t>YYV-246</t>
  </si>
  <si>
    <t>01'BSSM: Kessen/ Transylvania no Mori~ Saikyou no Teki Dark Kain no Nazo -Kaiteiban-</t>
  </si>
  <si>
    <t>Тип</t>
  </si>
  <si>
    <t>Звук</t>
  </si>
  <si>
    <t>Сабы</t>
  </si>
  <si>
    <t>Noir</t>
  </si>
  <si>
    <t>jap</t>
  </si>
  <si>
    <t>Ah! My Goddess</t>
  </si>
  <si>
    <t>OVA</t>
  </si>
  <si>
    <t>TV</t>
  </si>
  <si>
    <t>640x352</t>
  </si>
  <si>
    <t>rus</t>
  </si>
  <si>
    <t>movie</t>
  </si>
  <si>
    <t>512x384</t>
  </si>
  <si>
    <t>Картинка</t>
  </si>
  <si>
    <t>-</t>
  </si>
  <si>
    <t>Amon Saga</t>
  </si>
  <si>
    <t>Revolutionary Girl Utena Movie Program unsorteds scans</t>
  </si>
  <si>
    <t>Revolutionary Girl Utena Sega Saturn Game Guide unsorted scans</t>
  </si>
  <si>
    <t>Revolutionary Girl Utena This Is Animation unsorted scans</t>
  </si>
  <si>
    <t>Revolutionary Girl Utena - Movie OST</t>
  </si>
  <si>
    <t>Revolutionary Girl Utena - OST1</t>
  </si>
  <si>
    <t>Revolutionary Girl Utena - OST2</t>
  </si>
  <si>
    <t>Revolutionary Girl Utena - OST3</t>
  </si>
  <si>
    <t>Revolutionary Girl Utena - OST4</t>
  </si>
  <si>
    <t>95'BSSM: SuperS: Yume Senshi Ai Eien ni...</t>
  </si>
  <si>
    <t>03'BSSM: Mugen Gakuen Kaiteiban~ Mistress Labyrinth  FanKan</t>
  </si>
  <si>
    <t>160x120</t>
  </si>
  <si>
    <t>176x120</t>
  </si>
  <si>
    <t>300x240</t>
  </si>
  <si>
    <t xml:space="preserve">360x240 </t>
  </si>
  <si>
    <t>Мюзиклы в rm</t>
  </si>
  <si>
    <t>Мюзиклы в mpeg4</t>
  </si>
  <si>
    <t>Ghibli Studio unsorted scans</t>
  </si>
  <si>
    <t>Pia Carrot</t>
  </si>
  <si>
    <t>Fatal Fury</t>
  </si>
  <si>
    <t>624x336</t>
  </si>
  <si>
    <t>Di Gi Charat Xmas Special</t>
  </si>
  <si>
    <t>400x300</t>
  </si>
  <si>
    <t>Blue Submarine №6</t>
  </si>
  <si>
    <t>Roujin Z</t>
  </si>
  <si>
    <t>608x352</t>
  </si>
  <si>
    <t>496x320</t>
  </si>
  <si>
    <t>512x288</t>
  </si>
  <si>
    <t>Tenchi GXP</t>
  </si>
  <si>
    <t>Matsuura Aya - Aya on Vacation</t>
  </si>
  <si>
    <t>Chrno Crusade</t>
  </si>
  <si>
    <t>Full Metal Alchemist</t>
  </si>
  <si>
    <t xml:space="preserve">640x480 </t>
  </si>
  <si>
    <t>720x576</t>
  </si>
  <si>
    <t>320x200</t>
  </si>
  <si>
    <t xml:space="preserve">352x240 </t>
  </si>
  <si>
    <t>384x288</t>
  </si>
  <si>
    <t xml:space="preserve">Ayumi </t>
  </si>
  <si>
    <t>Hurri</t>
  </si>
  <si>
    <t xml:space="preserve">320x240 </t>
  </si>
  <si>
    <t>496x336</t>
  </si>
  <si>
    <t xml:space="preserve">384x272 </t>
  </si>
  <si>
    <t>704x396</t>
  </si>
  <si>
    <t>Metal Gear Solid OST</t>
  </si>
  <si>
    <t>Slayers The Scary Chimera Plan</t>
  </si>
  <si>
    <t>Tenchi Muyo! Ryo-Oh-Ki - Красная плеснь - Мы попали</t>
  </si>
  <si>
    <t>K07</t>
  </si>
  <si>
    <t>Lisa - Juicy Music</t>
  </si>
  <si>
    <t>Nakashima Mika - Love Addict Analog</t>
  </si>
  <si>
    <t>SOULHEAD - Oh My Sister</t>
  </si>
  <si>
    <t>jPOP2bt</t>
  </si>
  <si>
    <t>Властелин колец: Две башни</t>
  </si>
  <si>
    <t>Карты, деньги, два ствола</t>
  </si>
  <si>
    <t>Королевская битва</t>
  </si>
  <si>
    <t>Король вечеринок</t>
  </si>
  <si>
    <t>Корпорация монстров</t>
  </si>
  <si>
    <t>1998 Eien Densetsu Final First Stage Hozonban</t>
  </si>
  <si>
    <t>Boy Who Saw The Wind</t>
  </si>
  <si>
    <t>Подоталм</t>
  </si>
  <si>
    <t>Cutey Honey Flash Song Collection</t>
  </si>
  <si>
    <t>Aa Megami-sama Kami-sama no Okurimono</t>
  </si>
  <si>
    <t>Aa Megami-sama Ongaku-hen</t>
  </si>
  <si>
    <t>Hisera07</t>
  </si>
  <si>
    <t>Bastard</t>
  </si>
  <si>
    <t>Digi Charat Tv Series</t>
  </si>
  <si>
    <t>98'BSSM: Eien Densetsu -Kaiteiban- The Final First Stage!! Senshuuraku</t>
  </si>
  <si>
    <t>98'BSSM: Shin Densetsu Kourin</t>
  </si>
  <si>
    <t>99'BSSM: Kaguya Shima Densetsu - Natsu Yasumi! Houseki Tankentai -Kaiteiban-</t>
  </si>
  <si>
    <t>AQUA</t>
  </si>
  <si>
    <t>Best of Rivals XXIII - Kajimototo Takashisa</t>
  </si>
  <si>
    <t>SKSDK</t>
  </si>
  <si>
    <t>MISIA - Love and Ballads - The Best Ballade Collection</t>
  </si>
  <si>
    <t>L'Arc~en~Ciel - Spirit Dreams Inside</t>
  </si>
  <si>
    <t>Ayumi Hamasaki - Rainbow</t>
  </si>
  <si>
    <t>Bvox - What</t>
  </si>
  <si>
    <t>Ka02</t>
  </si>
  <si>
    <t>720x540</t>
  </si>
  <si>
    <t>Morning Musume - Mini Moni - Crazy About You (s)</t>
  </si>
  <si>
    <t>Morning Musume - Mini Moni - Genkijirushi no Oomori Song (s)</t>
  </si>
  <si>
    <t>Morning Musume - Mini Moni - Jankenpyon (s)</t>
  </si>
  <si>
    <t>Morning Musume - Mini Moni - Kazoe Uta (s)</t>
  </si>
  <si>
    <t>Hisera04</t>
  </si>
  <si>
    <t>Inu Yasha - Blackmore's Night - 3Sstudio</t>
  </si>
  <si>
    <t>Hellsing1213</t>
  </si>
  <si>
    <t>Morning Musume - Mini Moni - Song Daihyakka 1kkan</t>
  </si>
  <si>
    <t>Fire Tripper</t>
  </si>
  <si>
    <t>752x560</t>
  </si>
  <si>
    <t>Happy World</t>
  </si>
  <si>
    <t>Inu Yasha</t>
  </si>
  <si>
    <t>12 треков - 67,4 Mb - mp3 - LAN01 - K12</t>
  </si>
  <si>
    <t>Lyn - One and only feeling</t>
  </si>
  <si>
    <t>Masami Okui - ReBirth</t>
  </si>
  <si>
    <t>Masami Okui - V-SIT</t>
  </si>
  <si>
    <t>Saber Marionette J to X OST 2</t>
  </si>
  <si>
    <t>Saber Marionette J to X Vocal</t>
  </si>
  <si>
    <t>1400x2000</t>
  </si>
  <si>
    <t>1200x2000</t>
  </si>
  <si>
    <t xml:space="preserve">Kiki's Delivery Service Majo no Takkyubin Image Album </t>
  </si>
  <si>
    <t>Kiki's Delivery Service OST (Majo no Takkubin)</t>
  </si>
  <si>
    <t>Kizuna</t>
  </si>
  <si>
    <t>Kizuna II Vol.1</t>
  </si>
  <si>
    <t>Kizuna II Vol.2</t>
  </si>
  <si>
    <t>Kizuna Song Special</t>
  </si>
  <si>
    <t>Kizuna Soundstory 3</t>
  </si>
  <si>
    <t>Metropolice - OST</t>
  </si>
  <si>
    <t>Naruto OST</t>
  </si>
  <si>
    <t>Onegai Teacher Image Album</t>
  </si>
  <si>
    <t>Phantasy Star OST</t>
  </si>
  <si>
    <t>Puni Puni Poemi</t>
  </si>
  <si>
    <t>My01</t>
  </si>
  <si>
    <t>AJI - One more time</t>
  </si>
  <si>
    <t>Namie Amuro - 181920 &amp; films</t>
  </si>
  <si>
    <t>MM Group books - Ayaya Mikitty</t>
  </si>
  <si>
    <t>MM Group books - Chain! Chain! Chain!</t>
  </si>
  <si>
    <t>MM Group books - Gonagoto Photobook (2002.03.27)</t>
  </si>
  <si>
    <t>Abe Natsumi - Datte Ikitekankucha</t>
  </si>
  <si>
    <t>Progs3</t>
  </si>
  <si>
    <t>Exile - Carry On ~ Unmei no Hito</t>
  </si>
  <si>
    <t>Fumiya Fujii - Cloverfield</t>
  </si>
  <si>
    <t>Hitomi Shimatani - Jewel of Kiss</t>
  </si>
  <si>
    <t>Koda Kumi - LOVE &amp; HONEY</t>
  </si>
  <si>
    <t>Lisa - So beautiful</t>
  </si>
  <si>
    <t>Melody - Believe me</t>
  </si>
  <si>
    <t>m-flo - ASTROMANTIC</t>
  </si>
  <si>
    <t>SOULHEAD - AT THE PARTY</t>
  </si>
  <si>
    <t>Suga Shikao - Himitsu</t>
  </si>
  <si>
    <t>W-inds - Kireida</t>
  </si>
  <si>
    <t>Wyolica - Sparkle</t>
  </si>
  <si>
    <t>Ayumi Hamasaki - GAME</t>
  </si>
  <si>
    <t>Ayumi Hamasaki - INSPIRE</t>
  </si>
  <si>
    <t>Baek Ji-Young - Smile</t>
  </si>
  <si>
    <t>720x544</t>
  </si>
  <si>
    <t>Chihiro Onitsuka - Rollin'</t>
  </si>
  <si>
    <t>Ha Ri-Su - Foxy Lady</t>
  </si>
  <si>
    <t>Heartsdales - I See You</t>
  </si>
  <si>
    <t>Hitomi - Innocence</t>
  </si>
  <si>
    <t>Hitomi - H cm</t>
  </si>
  <si>
    <t>720x400</t>
  </si>
  <si>
    <t>Hitomi - Samurai drive</t>
  </si>
  <si>
    <t>Hitomi Shimatani - Akai sabaku no densetsu</t>
  </si>
  <si>
    <t xml:space="preserve">Jay Chou - Where is the Train Going </t>
  </si>
  <si>
    <t>Jewelry - Be my love</t>
  </si>
  <si>
    <t>1024x576</t>
  </si>
  <si>
    <t>Kelly Chen - Kill phone order</t>
  </si>
  <si>
    <t>Miki Fujimoto - Boyfriend</t>
  </si>
  <si>
    <t>Mina Shim - Dola (SBS)</t>
  </si>
  <si>
    <t>Miss Monday feat. Sowelu - Akatsuki no omou</t>
  </si>
  <si>
    <t xml:space="preserve">Nami Tamaki - Daitan ni Ikimashou -Heart&amp;Soul- </t>
  </si>
  <si>
    <t>Nana Katase - Shine</t>
  </si>
  <si>
    <t>704x400</t>
  </si>
  <si>
    <t>Kawabe Chieco - Candy Baby</t>
  </si>
  <si>
    <t>Lewis C.S. - Hroniki Narnii 1,2</t>
  </si>
  <si>
    <t>K21DVD10</t>
  </si>
  <si>
    <t>11 сентября</t>
  </si>
  <si>
    <t>Hisakawa Aya - 1995 Aya Mail 3 (Aya First Live Christmas Special at Club Citta)</t>
  </si>
  <si>
    <t xml:space="preserve">704x576 </t>
  </si>
  <si>
    <t>Ogata Megumi - 1996 Winter Special Live Concert Multipheno</t>
  </si>
  <si>
    <t>704x576</t>
  </si>
  <si>
    <t>Ogata Megumi - 1999 Tusuki no yoru ni ai ma Show! Live in Drama Theater Vol.1 Ame ha Nitteru ka</t>
  </si>
  <si>
    <t>Chobits 2nd Ending Single</t>
  </si>
  <si>
    <t>Cowboy Bebop Music For Freelance</t>
  </si>
  <si>
    <t>Cowboy Bebop OST 1</t>
  </si>
  <si>
    <t>Cowboy Bebop OST 2</t>
  </si>
  <si>
    <t>Animetal Best</t>
  </si>
  <si>
    <t>Animetal Lady Marathon</t>
  </si>
  <si>
    <t>Animetal Lady Marathon II</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</si>
</sst>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18">
    <font>
      <sz val="10"/>
      <name val="Arial"/>
      <family val="0"/>
    </font>
    <font>
      <sz val="10"/>
      <name val="Times New Roman"/>
      <family val="1"/>
    </font>
    <font>
      <b/>
      <sz val="8"/>
      <name val="Tahoma"/>
      <family val="0"/>
    </font>
    <font>
      <sz val="8"/>
      <name val="Arial"/>
      <family val="0"/>
    </font>
    <font>
      <sz val="10"/>
      <color indexed="12"/>
      <name val="Times New Roman"/>
      <family val="1"/>
    </font>
    <font>
      <u val="single"/>
      <sz val="10"/>
      <color indexed="12"/>
      <name val="Arial"/>
      <family val="0"/>
    </font>
    <font>
      <u val="single"/>
      <sz val="10"/>
      <color indexed="36"/>
      <name val="Arial"/>
      <family val="0"/>
    </font>
    <font>
      <sz val="10"/>
      <color indexed="14"/>
      <name val="Times New Roman"/>
      <family val="1"/>
    </font>
    <font>
      <i/>
      <sz val="10"/>
      <color indexed="14"/>
      <name val="Times New Roman"/>
      <family val="1"/>
    </font>
    <font>
      <sz val="8"/>
      <name val="Times New Roman"/>
      <family val="1"/>
    </font>
    <font>
      <sz val="10"/>
      <color indexed="10"/>
      <name val="Times New Roman"/>
      <family val="1"/>
    </font>
    <font>
      <b/>
      <sz val="10"/>
      <name val="Times New Roman"/>
      <family val="1"/>
    </font>
    <font>
      <sz val="8"/>
      <color indexed="12"/>
      <name val="Times New Roman"/>
      <family val="1"/>
    </font>
    <font>
      <b/>
      <sz val="10"/>
      <color indexed="14"/>
      <name val="Times New Roman"/>
      <family val="1"/>
    </font>
    <font>
      <i/>
      <sz val="10"/>
      <color indexed="12"/>
      <name val="Times New Roman"/>
      <family val="1"/>
    </font>
    <font>
      <b/>
      <sz val="10"/>
      <color indexed="10"/>
      <name val="Times New Roman"/>
      <family val="1"/>
    </font>
    <font>
      <sz val="10"/>
      <color indexed="12"/>
      <name val="Arial"/>
      <family val="0"/>
    </font>
    <font>
      <b/>
      <sz val="8"/>
      <name val="Arial"/>
      <family val="2"/>
    </font>
  </fonts>
  <fills count="5">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10"/>
        <bgColor indexed="64"/>
      </patternFill>
    </fill>
  </fills>
  <borders count="6">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1" xfId="0" applyFont="1" applyFill="1" applyBorder="1" applyAlignment="1">
      <alignment/>
    </xf>
    <xf numFmtId="0" fontId="1" fillId="0" borderId="0" xfId="0" applyFont="1" applyAlignment="1">
      <alignment horizontal="center"/>
    </xf>
    <xf numFmtId="0" fontId="1" fillId="0" borderId="0" xfId="0" applyFont="1" applyBorder="1" applyAlignment="1">
      <alignment horizontal="center"/>
    </xf>
    <xf numFmtId="0" fontId="1" fillId="0" borderId="0" xfId="0" applyFont="1" applyFill="1" applyAlignment="1">
      <alignment/>
    </xf>
    <xf numFmtId="0" fontId="1" fillId="0" borderId="0" xfId="0" applyFont="1" applyAlignment="1">
      <alignment horizontal="left"/>
    </xf>
    <xf numFmtId="0" fontId="1" fillId="0" borderId="0" xfId="0" applyNumberFormat="1" applyFont="1" applyAlignment="1">
      <alignment/>
    </xf>
    <xf numFmtId="0" fontId="4" fillId="0" borderId="0" xfId="0" applyFont="1" applyAlignment="1">
      <alignment/>
    </xf>
    <xf numFmtId="0" fontId="4" fillId="0" borderId="1" xfId="0" applyFont="1" applyBorder="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7" fillId="0" borderId="0" xfId="0" applyFont="1" applyFill="1" applyAlignment="1">
      <alignment/>
    </xf>
    <xf numFmtId="0" fontId="7" fillId="0" borderId="0" xfId="0" applyFont="1" applyBorder="1" applyAlignment="1">
      <alignment horizontal="center"/>
    </xf>
    <xf numFmtId="0" fontId="1" fillId="0" borderId="0" xfId="0" applyFont="1" applyFill="1" applyAlignment="1">
      <alignment/>
    </xf>
    <xf numFmtId="0" fontId="1" fillId="0" borderId="0" xfId="0" applyFont="1" applyAlignment="1">
      <alignment/>
    </xf>
    <xf numFmtId="0" fontId="9" fillId="0" borderId="0" xfId="0" applyFont="1" applyAlignment="1">
      <alignment horizontal="center"/>
    </xf>
    <xf numFmtId="176" fontId="4" fillId="0" borderId="1" xfId="0" applyNumberFormat="1" applyFont="1" applyBorder="1" applyAlignment="1">
      <alignment/>
    </xf>
    <xf numFmtId="0" fontId="10" fillId="0" borderId="0" xfId="0" applyFont="1" applyAlignment="1">
      <alignment/>
    </xf>
    <xf numFmtId="0" fontId="4" fillId="0" borderId="1" xfId="0" applyFont="1" applyFill="1" applyBorder="1" applyAlignment="1">
      <alignment/>
    </xf>
    <xf numFmtId="176" fontId="4" fillId="0" borderId="1" xfId="0" applyNumberFormat="1" applyFont="1" applyFill="1" applyBorder="1" applyAlignment="1">
      <alignment/>
    </xf>
    <xf numFmtId="0" fontId="9" fillId="0" borderId="0" xfId="0" applyFont="1" applyAlignment="1">
      <alignment/>
    </xf>
    <xf numFmtId="0" fontId="7" fillId="0" borderId="0" xfId="0" applyFont="1" applyBorder="1" applyAlignment="1">
      <alignment horizontal="left"/>
    </xf>
    <xf numFmtId="0" fontId="9" fillId="0" borderId="0" xfId="0" applyFont="1" applyFill="1" applyBorder="1" applyAlignment="1">
      <alignment horizontal="center"/>
    </xf>
    <xf numFmtId="0" fontId="3" fillId="0" borderId="0" xfId="0" applyFont="1" applyAlignment="1">
      <alignment/>
    </xf>
    <xf numFmtId="0" fontId="9" fillId="0" borderId="0" xfId="0" applyFont="1" applyFill="1" applyAlignment="1">
      <alignment horizontal="center"/>
    </xf>
    <xf numFmtId="0" fontId="8" fillId="0" borderId="0" xfId="0" applyFont="1" applyBorder="1" applyAlignment="1">
      <alignment/>
    </xf>
    <xf numFmtId="0" fontId="11" fillId="0" borderId="1" xfId="0" applyFont="1" applyBorder="1" applyAlignment="1">
      <alignment/>
    </xf>
    <xf numFmtId="0" fontId="7" fillId="0" borderId="0" xfId="0" applyFont="1" applyAlignment="1">
      <alignment/>
    </xf>
    <xf numFmtId="0" fontId="4" fillId="0" borderId="1" xfId="0" applyFont="1" applyBorder="1" applyAlignment="1">
      <alignment/>
    </xf>
    <xf numFmtId="0" fontId="4" fillId="0" borderId="1" xfId="0" applyFont="1" applyBorder="1" applyAlignment="1">
      <alignment horizontal="center"/>
    </xf>
    <xf numFmtId="176" fontId="4" fillId="0" borderId="0" xfId="0" applyNumberFormat="1" applyFont="1" applyBorder="1" applyAlignment="1">
      <alignment/>
    </xf>
    <xf numFmtId="0" fontId="13" fillId="0" borderId="0" xfId="0" applyFont="1" applyAlignment="1">
      <alignment/>
    </xf>
    <xf numFmtId="0" fontId="4" fillId="0" borderId="1" xfId="0" applyFont="1" applyBorder="1" applyAlignment="1">
      <alignment/>
    </xf>
    <xf numFmtId="0" fontId="4" fillId="0" borderId="0" xfId="0" applyFont="1" applyAlignment="1">
      <alignment/>
    </xf>
    <xf numFmtId="0" fontId="4" fillId="0" borderId="1" xfId="0" applyFont="1" applyBorder="1" applyAlignment="1">
      <alignment/>
    </xf>
    <xf numFmtId="0" fontId="12" fillId="2" borderId="1" xfId="0" applyFont="1" applyFill="1" applyBorder="1" applyAlignment="1">
      <alignment horizontal="center"/>
    </xf>
    <xf numFmtId="1" fontId="4" fillId="0" borderId="0" xfId="0" applyNumberFormat="1" applyFont="1" applyBorder="1" applyAlignment="1">
      <alignment/>
    </xf>
    <xf numFmtId="0" fontId="12" fillId="2" borderId="1" xfId="0" applyFont="1" applyFill="1" applyBorder="1" applyAlignment="1">
      <alignment horizontal="center"/>
    </xf>
    <xf numFmtId="0" fontId="4" fillId="0" borderId="0" xfId="0" applyFont="1" applyBorder="1" applyAlignment="1">
      <alignment/>
    </xf>
    <xf numFmtId="0" fontId="10" fillId="0" borderId="0" xfId="0" applyFont="1" applyFill="1" applyAlignment="1">
      <alignment/>
    </xf>
    <xf numFmtId="0" fontId="12" fillId="2" borderId="1" xfId="0" applyNumberFormat="1" applyFont="1" applyFill="1" applyBorder="1" applyAlignment="1">
      <alignment horizontal="center"/>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15" fillId="0" borderId="0" xfId="0" applyFont="1" applyBorder="1" applyAlignment="1">
      <alignment/>
    </xf>
    <xf numFmtId="0" fontId="10" fillId="0" borderId="0" xfId="0" applyFont="1" applyBorder="1" applyAlignment="1">
      <alignment horizontal="left"/>
    </xf>
    <xf numFmtId="0" fontId="4" fillId="3" borderId="1" xfId="0" applyFont="1" applyFill="1" applyBorder="1" applyAlignment="1">
      <alignment/>
    </xf>
    <xf numFmtId="0" fontId="4" fillId="3" borderId="1" xfId="0" applyFont="1" applyFill="1" applyBorder="1" applyAlignment="1">
      <alignment/>
    </xf>
    <xf numFmtId="0" fontId="14" fillId="3" borderId="1" xfId="0" applyFont="1" applyFill="1" applyBorder="1" applyAlignment="1">
      <alignment horizontal="right"/>
    </xf>
    <xf numFmtId="0" fontId="4" fillId="3" borderId="1" xfId="0" applyFont="1" applyFill="1" applyBorder="1" applyAlignment="1">
      <alignment/>
    </xf>
    <xf numFmtId="176" fontId="4" fillId="3" borderId="1" xfId="0" applyNumberFormat="1" applyFont="1" applyFill="1" applyBorder="1" applyAlignment="1">
      <alignment/>
    </xf>
    <xf numFmtId="0" fontId="4" fillId="3" borderId="1" xfId="0" applyFont="1" applyFill="1" applyBorder="1" applyAlignment="1">
      <alignment horizontal="left"/>
    </xf>
    <xf numFmtId="0" fontId="4" fillId="2" borderId="1" xfId="0" applyFont="1" applyFill="1" applyBorder="1" applyAlignment="1">
      <alignment horizontal="center" vertical="center"/>
    </xf>
    <xf numFmtId="0" fontId="11" fillId="0" borderId="0" xfId="0" applyFont="1" applyAlignment="1">
      <alignment/>
    </xf>
    <xf numFmtId="0" fontId="11" fillId="0" borderId="0" xfId="0" applyFont="1" applyFill="1" applyAlignment="1">
      <alignment/>
    </xf>
    <xf numFmtId="0" fontId="4" fillId="0" borderId="1" xfId="0" applyFont="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14" fillId="0" borderId="1" xfId="0" applyFont="1" applyBorder="1" applyAlignment="1">
      <alignment/>
    </xf>
    <xf numFmtId="0" fontId="4" fillId="0" borderId="1" xfId="0" applyFont="1" applyBorder="1" applyAlignment="1">
      <alignment horizontal="right"/>
    </xf>
    <xf numFmtId="1" fontId="4" fillId="0" borderId="1" xfId="0" applyNumberFormat="1" applyFont="1" applyBorder="1" applyAlignment="1">
      <alignment/>
    </xf>
    <xf numFmtId="0" fontId="11" fillId="0" borderId="1" xfId="0" applyFont="1" applyFill="1" applyBorder="1" applyAlignment="1">
      <alignment/>
    </xf>
    <xf numFmtId="0" fontId="11" fillId="0" borderId="1" xfId="0" applyFont="1" applyBorder="1" applyAlignment="1">
      <alignment/>
    </xf>
    <xf numFmtId="176" fontId="11" fillId="0" borderId="1" xfId="0" applyNumberFormat="1" applyFont="1" applyBorder="1" applyAlignment="1">
      <alignment/>
    </xf>
    <xf numFmtId="0" fontId="1" fillId="0" borderId="0" xfId="0" applyFont="1" applyAlignment="1">
      <alignment/>
    </xf>
    <xf numFmtId="176" fontId="4" fillId="0" borderId="1" xfId="0" applyNumberFormat="1" applyFont="1" applyBorder="1" applyAlignment="1">
      <alignment/>
    </xf>
    <xf numFmtId="176" fontId="4" fillId="0" borderId="0" xfId="0" applyNumberFormat="1" applyFont="1" applyAlignment="1">
      <alignment/>
    </xf>
    <xf numFmtId="0" fontId="4" fillId="0" borderId="1" xfId="0" applyFont="1" applyBorder="1" applyAlignment="1">
      <alignment horizontal="left"/>
    </xf>
    <xf numFmtId="0" fontId="4" fillId="0" borderId="1" xfId="0" applyNumberFormat="1" applyFont="1" applyBorder="1" applyAlignment="1">
      <alignment/>
    </xf>
    <xf numFmtId="0" fontId="4" fillId="0" borderId="0" xfId="0" applyFont="1" applyAlignment="1">
      <alignment horizontal="left"/>
    </xf>
    <xf numFmtId="49" fontId="4" fillId="0" borderId="1" xfId="0" applyNumberFormat="1" applyFont="1" applyBorder="1" applyAlignment="1">
      <alignment/>
    </xf>
    <xf numFmtId="0" fontId="4" fillId="2" borderId="1" xfId="0" applyFont="1" applyFill="1" applyBorder="1" applyAlignment="1">
      <alignment horizontal="center"/>
    </xf>
    <xf numFmtId="176" fontId="1" fillId="0" borderId="0" xfId="0" applyNumberFormat="1" applyFont="1" applyBorder="1" applyAlignment="1">
      <alignment/>
    </xf>
    <xf numFmtId="0" fontId="0" fillId="0" borderId="0" xfId="0" applyFont="1" applyAlignment="1">
      <alignment/>
    </xf>
    <xf numFmtId="0" fontId="1" fillId="0" borderId="0" xfId="0" applyFont="1" applyBorder="1" applyAlignment="1">
      <alignment/>
    </xf>
    <xf numFmtId="49" fontId="4" fillId="0" borderId="1" xfId="0" applyNumberFormat="1" applyFont="1" applyBorder="1" applyAlignment="1">
      <alignment/>
    </xf>
    <xf numFmtId="0" fontId="16" fillId="0" borderId="0" xfId="0" applyFont="1" applyAlignment="1">
      <alignment/>
    </xf>
    <xf numFmtId="0" fontId="16" fillId="0" borderId="1" xfId="0" applyFont="1" applyBorder="1" applyAlignment="1">
      <alignment/>
    </xf>
    <xf numFmtId="0" fontId="4" fillId="0" borderId="1" xfId="0" applyFont="1" applyBorder="1" applyAlignment="1">
      <alignment horizontal="left"/>
    </xf>
    <xf numFmtId="0" fontId="4" fillId="0" borderId="2" xfId="0" applyFont="1" applyBorder="1" applyAlignment="1">
      <alignment/>
    </xf>
    <xf numFmtId="0" fontId="0" fillId="0" borderId="0" xfId="0" applyFont="1" applyFill="1" applyAlignment="1">
      <alignment/>
    </xf>
    <xf numFmtId="0" fontId="4" fillId="0" borderId="1" xfId="0" applyFont="1" applyFill="1" applyBorder="1" applyAlignment="1">
      <alignment horizontal="left"/>
    </xf>
    <xf numFmtId="0" fontId="4" fillId="0" borderId="2" xfId="0" applyFont="1" applyBorder="1" applyAlignment="1">
      <alignment/>
    </xf>
    <xf numFmtId="0" fontId="4" fillId="0" borderId="3" xfId="0" applyFont="1" applyBorder="1" applyAlignment="1">
      <alignment/>
    </xf>
    <xf numFmtId="0" fontId="4" fillId="4" borderId="1" xfId="0" applyFont="1" applyFill="1" applyBorder="1" applyAlignment="1">
      <alignment/>
    </xf>
    <xf numFmtId="0" fontId="10" fillId="4" borderId="1" xfId="0" applyFont="1" applyFill="1" applyBorder="1" applyAlignment="1">
      <alignment/>
    </xf>
    <xf numFmtId="0" fontId="13" fillId="0" borderId="0" xfId="0" applyFont="1" applyBorder="1" applyAlignment="1">
      <alignment/>
    </xf>
    <xf numFmtId="176" fontId="4" fillId="0" borderId="1" xfId="0" applyNumberFormat="1" applyFont="1" applyFill="1" applyBorder="1" applyAlignment="1">
      <alignment/>
    </xf>
    <xf numFmtId="0" fontId="4" fillId="0" borderId="1" xfId="0" applyFont="1" applyFill="1" applyBorder="1" applyAlignment="1">
      <alignment horizontal="left"/>
    </xf>
    <xf numFmtId="0" fontId="4" fillId="0" borderId="1" xfId="0" applyFont="1" applyFill="1" applyBorder="1" applyAlignment="1">
      <alignment/>
    </xf>
    <xf numFmtId="0" fontId="4" fillId="0" borderId="0" xfId="0" applyNumberFormat="1" applyFont="1" applyBorder="1" applyAlignment="1">
      <alignment/>
    </xf>
    <xf numFmtId="49" fontId="4" fillId="0" borderId="1" xfId="0" applyNumberFormat="1" applyFont="1" applyFill="1" applyBorder="1" applyAlignment="1">
      <alignment/>
    </xf>
    <xf numFmtId="0" fontId="4" fillId="0" borderId="0" xfId="0" applyFont="1" applyFill="1" applyAlignment="1">
      <alignment/>
    </xf>
    <xf numFmtId="0" fontId="4" fillId="2" borderId="1" xfId="0" applyFont="1" applyFill="1" applyBorder="1" applyAlignment="1">
      <alignment horizontal="center" vertical="center"/>
    </xf>
    <xf numFmtId="0" fontId="4" fillId="2" borderId="4" xfId="0" applyFont="1" applyFill="1" applyBorder="1" applyAlignment="1">
      <alignment horizontal="center"/>
    </xf>
    <xf numFmtId="0" fontId="4" fillId="2" borderId="2" xfId="0" applyFont="1" applyFill="1" applyBorder="1" applyAlignment="1">
      <alignment horizontal="center"/>
    </xf>
    <xf numFmtId="0" fontId="4" fillId="2" borderId="1" xfId="0" applyFont="1" applyFill="1" applyBorder="1" applyAlignment="1">
      <alignment horizontal="center"/>
    </xf>
    <xf numFmtId="0" fontId="4" fillId="2" borderId="5" xfId="0" applyFont="1" applyFill="1" applyBorder="1" applyAlignment="1">
      <alignment horizontal="center"/>
    </xf>
    <xf numFmtId="0" fontId="12" fillId="2" borderId="4" xfId="0" applyFont="1" applyFill="1" applyBorder="1" applyAlignment="1">
      <alignment horizontal="center"/>
    </xf>
    <xf numFmtId="0" fontId="12" fillId="2" borderId="2" xfId="0" applyFont="1" applyFill="1" applyBorder="1" applyAlignment="1">
      <alignment horizontal="center"/>
    </xf>
    <xf numFmtId="0" fontId="12" fillId="2" borderId="3" xfId="0" applyFont="1" applyFill="1" applyBorder="1" applyAlignment="1">
      <alignment horizontal="center"/>
    </xf>
    <xf numFmtId="0" fontId="4" fillId="2" borderId="1" xfId="0" applyFont="1" applyFill="1" applyBorder="1" applyAlignment="1">
      <alignment horizontal="center"/>
    </xf>
    <xf numFmtId="0" fontId="12" fillId="2" borderId="1" xfId="0" applyFont="1" applyFill="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G12" sqref="G12"/>
    </sheetView>
  </sheetViews>
  <sheetFormatPr defaultColWidth="9.140625" defaultRowHeight="12.75"/>
  <cols>
    <col min="1" max="1" width="15.00390625" style="1" customWidth="1"/>
    <col min="2" max="2" width="22.00390625" style="1" customWidth="1"/>
    <col min="3" max="3" width="8.28125" style="1" customWidth="1"/>
    <col min="4" max="4" width="11.28125" style="1" customWidth="1"/>
    <col min="5" max="16384" width="9.140625" style="1" customWidth="1"/>
  </cols>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F196"/>
  <sheetViews>
    <sheetView workbookViewId="0" topLeftCell="A1">
      <pane ySplit="510" topLeftCell="BM1" activePane="bottomLeft" state="split"/>
      <selection pane="topLeft" activeCell="A2" sqref="A1:A16384"/>
      <selection pane="bottomLeft" activeCell="A1" sqref="A1:D1"/>
    </sheetView>
  </sheetViews>
  <sheetFormatPr defaultColWidth="9.140625" defaultRowHeight="12.75"/>
  <cols>
    <col min="1" max="1" width="3.57421875" style="68" bestFit="1" customWidth="1"/>
    <col min="2" max="2" width="49.7109375" style="0" bestFit="1" customWidth="1"/>
    <col min="3" max="3" width="7.57421875" style="0" bestFit="1" customWidth="1"/>
    <col min="4" max="4" width="9.57421875" style="0" customWidth="1"/>
    <col min="5" max="5" width="10.28125" style="0" bestFit="1" customWidth="1"/>
  </cols>
  <sheetData>
    <row r="1" spans="1:4" ht="12.75">
      <c r="A1" s="102" t="s">
        <v>3323</v>
      </c>
      <c r="B1" s="103"/>
      <c r="C1" s="103"/>
      <c r="D1" s="104"/>
    </row>
    <row r="2" spans="1:6" ht="12.75">
      <c r="A2" s="41" t="s">
        <v>2227</v>
      </c>
      <c r="B2" s="39" t="s">
        <v>2429</v>
      </c>
      <c r="C2" s="39" t="s">
        <v>3858</v>
      </c>
      <c r="D2" s="39" t="s">
        <v>2027</v>
      </c>
      <c r="E2" s="28"/>
      <c r="F2" s="28"/>
    </row>
    <row r="3" spans="1:6" s="77" customFormat="1" ht="12.75">
      <c r="A3" s="37">
        <v>1</v>
      </c>
      <c r="B3" s="85">
        <v>2046</v>
      </c>
      <c r="C3" s="22" t="s">
        <v>2918</v>
      </c>
      <c r="D3" s="22" t="s">
        <v>2482</v>
      </c>
      <c r="E3" s="7"/>
      <c r="F3" s="7"/>
    </row>
    <row r="4" spans="1:6" s="77" customFormat="1" ht="12.75">
      <c r="A4" s="37">
        <v>2</v>
      </c>
      <c r="B4" s="22" t="s">
        <v>726</v>
      </c>
      <c r="C4" s="22" t="s">
        <v>2918</v>
      </c>
      <c r="D4" s="22" t="s">
        <v>643</v>
      </c>
      <c r="E4" s="7"/>
      <c r="F4" s="7"/>
    </row>
    <row r="5" spans="1:6" s="77" customFormat="1" ht="12.75">
      <c r="A5" s="37">
        <v>3</v>
      </c>
      <c r="B5" s="22" t="s">
        <v>2922</v>
      </c>
      <c r="C5" s="22" t="s">
        <v>2918</v>
      </c>
      <c r="D5" s="22" t="s">
        <v>1863</v>
      </c>
      <c r="E5" s="7"/>
      <c r="F5" s="7"/>
    </row>
    <row r="6" spans="1:6" s="77" customFormat="1" ht="12.75">
      <c r="A6" s="37">
        <v>4</v>
      </c>
      <c r="B6" s="22" t="s">
        <v>3584</v>
      </c>
      <c r="C6" s="22" t="s">
        <v>2918</v>
      </c>
      <c r="D6" s="22" t="s">
        <v>3585</v>
      </c>
      <c r="E6" s="7"/>
      <c r="F6" s="7"/>
    </row>
    <row r="7" spans="1:6" s="77" customFormat="1" ht="12.75">
      <c r="A7" s="37">
        <v>5</v>
      </c>
      <c r="B7" s="22" t="s">
        <v>2593</v>
      </c>
      <c r="C7" s="22" t="s">
        <v>2918</v>
      </c>
      <c r="D7" s="22" t="s">
        <v>2582</v>
      </c>
      <c r="E7" s="7"/>
      <c r="F7" s="7"/>
    </row>
    <row r="8" spans="1:6" s="77" customFormat="1" ht="12.75">
      <c r="A8" s="37">
        <v>6</v>
      </c>
      <c r="B8" s="22" t="s">
        <v>2700</v>
      </c>
      <c r="C8" s="22" t="s">
        <v>2918</v>
      </c>
      <c r="D8" s="22" t="s">
        <v>2698</v>
      </c>
      <c r="E8" s="7"/>
      <c r="F8" s="7"/>
    </row>
    <row r="9" spans="1:6" s="77" customFormat="1" ht="12.75">
      <c r="A9" s="37">
        <v>7</v>
      </c>
      <c r="B9" s="22" t="s">
        <v>1885</v>
      </c>
      <c r="C9" s="22" t="s">
        <v>2918</v>
      </c>
      <c r="D9" s="22" t="s">
        <v>1622</v>
      </c>
      <c r="E9" s="7"/>
      <c r="F9" s="7"/>
    </row>
    <row r="10" spans="1:6" s="77" customFormat="1" ht="12.75">
      <c r="A10" s="37">
        <v>8</v>
      </c>
      <c r="B10" s="22" t="s">
        <v>958</v>
      </c>
      <c r="C10" s="22" t="s">
        <v>2918</v>
      </c>
      <c r="D10" s="22" t="s">
        <v>959</v>
      </c>
      <c r="E10" s="7"/>
      <c r="F10" s="7"/>
    </row>
    <row r="11" spans="1:6" s="77" customFormat="1" ht="12.75">
      <c r="A11" s="37">
        <v>9</v>
      </c>
      <c r="B11" s="22" t="s">
        <v>1710</v>
      </c>
      <c r="C11" s="22" t="s">
        <v>2918</v>
      </c>
      <c r="D11" s="22" t="s">
        <v>1711</v>
      </c>
      <c r="E11" s="7"/>
      <c r="F11" s="7"/>
    </row>
    <row r="12" spans="1:6" s="77" customFormat="1" ht="12.75">
      <c r="A12" s="37">
        <v>10</v>
      </c>
      <c r="B12" s="22" t="s">
        <v>1881</v>
      </c>
      <c r="C12" s="22" t="s">
        <v>2918</v>
      </c>
      <c r="D12" s="11" t="s">
        <v>1878</v>
      </c>
      <c r="E12" s="7"/>
      <c r="F12" s="7"/>
    </row>
    <row r="13" spans="1:6" s="77" customFormat="1" ht="12.75">
      <c r="A13" s="37">
        <v>11</v>
      </c>
      <c r="B13" s="22" t="s">
        <v>1790</v>
      </c>
      <c r="C13" s="22" t="s">
        <v>2918</v>
      </c>
      <c r="D13" s="11" t="s">
        <v>1789</v>
      </c>
      <c r="E13" s="7"/>
      <c r="F13" s="7"/>
    </row>
    <row r="14" spans="1:6" s="77" customFormat="1" ht="12.75">
      <c r="A14" s="37">
        <v>12</v>
      </c>
      <c r="B14" s="22" t="s">
        <v>3075</v>
      </c>
      <c r="C14" s="22" t="s">
        <v>2918</v>
      </c>
      <c r="D14" s="22" t="s">
        <v>3205</v>
      </c>
      <c r="E14" s="7"/>
      <c r="F14" s="7"/>
    </row>
    <row r="15" spans="1:6" s="77" customFormat="1" ht="12.75">
      <c r="A15" s="37">
        <v>13</v>
      </c>
      <c r="B15" s="22" t="s">
        <v>3076</v>
      </c>
      <c r="C15" s="22" t="s">
        <v>2918</v>
      </c>
      <c r="D15" s="22" t="s">
        <v>3205</v>
      </c>
      <c r="E15" s="7"/>
      <c r="F15" s="7"/>
    </row>
    <row r="16" spans="1:6" s="77" customFormat="1" ht="12.75">
      <c r="A16" s="37">
        <v>14</v>
      </c>
      <c r="B16" s="22" t="s">
        <v>2917</v>
      </c>
      <c r="C16" s="22" t="s">
        <v>2918</v>
      </c>
      <c r="D16" s="22" t="s">
        <v>3205</v>
      </c>
      <c r="E16" s="7"/>
      <c r="F16" s="7"/>
    </row>
    <row r="17" spans="1:6" s="77" customFormat="1" ht="12.75">
      <c r="A17" s="37">
        <v>15</v>
      </c>
      <c r="B17" s="22" t="s">
        <v>2524</v>
      </c>
      <c r="C17" s="22" t="s">
        <v>2918</v>
      </c>
      <c r="D17" s="22"/>
      <c r="E17" s="7"/>
      <c r="F17" s="7"/>
    </row>
    <row r="18" spans="1:6" s="77" customFormat="1" ht="12.75">
      <c r="A18" s="37">
        <v>16</v>
      </c>
      <c r="B18" s="22" t="s">
        <v>2919</v>
      </c>
      <c r="C18" s="22" t="s">
        <v>2918</v>
      </c>
      <c r="D18" s="22" t="s">
        <v>1863</v>
      </c>
      <c r="E18" s="7"/>
      <c r="F18" s="7"/>
    </row>
    <row r="19" spans="1:6" s="77" customFormat="1" ht="12.75">
      <c r="A19" s="37">
        <v>17</v>
      </c>
      <c r="B19" s="22" t="s">
        <v>1880</v>
      </c>
      <c r="C19" s="22" t="s">
        <v>2918</v>
      </c>
      <c r="D19" s="11" t="s">
        <v>1874</v>
      </c>
      <c r="E19" s="7"/>
      <c r="F19" s="7"/>
    </row>
    <row r="20" spans="1:6" s="77" customFormat="1" ht="12.75">
      <c r="A20" s="37">
        <v>18</v>
      </c>
      <c r="B20" s="22" t="s">
        <v>3925</v>
      </c>
      <c r="C20" s="22" t="s">
        <v>2918</v>
      </c>
      <c r="D20" s="22" t="s">
        <v>1863</v>
      </c>
      <c r="E20" s="7"/>
      <c r="F20" s="7"/>
    </row>
    <row r="21" spans="1:6" s="77" customFormat="1" ht="12.75">
      <c r="A21" s="37">
        <v>19</v>
      </c>
      <c r="B21" s="22" t="s">
        <v>739</v>
      </c>
      <c r="C21" s="22" t="s">
        <v>2918</v>
      </c>
      <c r="D21" s="22" t="s">
        <v>1863</v>
      </c>
      <c r="E21" s="7"/>
      <c r="F21" s="7"/>
    </row>
    <row r="22" spans="1:6" s="77" customFormat="1" ht="12.75">
      <c r="A22" s="37">
        <v>20</v>
      </c>
      <c r="B22" s="22" t="s">
        <v>724</v>
      </c>
      <c r="C22" s="22" t="s">
        <v>2918</v>
      </c>
      <c r="D22" s="22" t="s">
        <v>643</v>
      </c>
      <c r="E22" s="7"/>
      <c r="F22" s="7"/>
    </row>
    <row r="23" spans="1:6" s="77" customFormat="1" ht="12.75">
      <c r="A23" s="37">
        <v>21</v>
      </c>
      <c r="B23" s="22" t="s">
        <v>3570</v>
      </c>
      <c r="C23" s="22" t="s">
        <v>2918</v>
      </c>
      <c r="D23" s="22" t="s">
        <v>1863</v>
      </c>
      <c r="E23" s="7"/>
      <c r="F23" s="7"/>
    </row>
    <row r="24" spans="1:6" s="77" customFormat="1" ht="12.75">
      <c r="A24" s="37">
        <v>22</v>
      </c>
      <c r="B24" s="22" t="s">
        <v>1712</v>
      </c>
      <c r="C24" s="22" t="s">
        <v>2918</v>
      </c>
      <c r="D24" s="22" t="s">
        <v>1711</v>
      </c>
      <c r="E24" s="7"/>
      <c r="F24" s="7"/>
    </row>
    <row r="25" spans="1:6" s="77" customFormat="1" ht="12.75">
      <c r="A25" s="37">
        <v>23</v>
      </c>
      <c r="B25" s="22" t="s">
        <v>2483</v>
      </c>
      <c r="C25" s="22" t="s">
        <v>2918</v>
      </c>
      <c r="D25" s="22" t="s">
        <v>2482</v>
      </c>
      <c r="E25" s="7"/>
      <c r="F25" s="7"/>
    </row>
    <row r="26" spans="1:6" s="77" customFormat="1" ht="12.75">
      <c r="A26" s="37">
        <v>24</v>
      </c>
      <c r="B26" s="22" t="s">
        <v>725</v>
      </c>
      <c r="C26" s="22" t="s">
        <v>2918</v>
      </c>
      <c r="D26" s="22" t="s">
        <v>643</v>
      </c>
      <c r="E26" s="7"/>
      <c r="F26" s="7"/>
    </row>
    <row r="27" spans="1:6" s="77" customFormat="1" ht="12.75">
      <c r="A27" s="37">
        <v>25</v>
      </c>
      <c r="B27" s="22" t="s">
        <v>2996</v>
      </c>
      <c r="C27" s="22" t="s">
        <v>2918</v>
      </c>
      <c r="D27" s="22" t="s">
        <v>2713</v>
      </c>
      <c r="E27" s="7"/>
      <c r="F27" s="7"/>
    </row>
    <row r="28" spans="1:6" s="77" customFormat="1" ht="12.75">
      <c r="A28" s="37">
        <v>26</v>
      </c>
      <c r="B28" s="22" t="s">
        <v>859</v>
      </c>
      <c r="C28" s="22" t="s">
        <v>2918</v>
      </c>
      <c r="D28" s="22" t="s">
        <v>860</v>
      </c>
      <c r="E28" s="7"/>
      <c r="F28" s="7"/>
    </row>
    <row r="29" spans="1:6" s="77" customFormat="1" ht="12.75">
      <c r="A29" s="37">
        <v>27</v>
      </c>
      <c r="B29" s="22" t="s">
        <v>1791</v>
      </c>
      <c r="C29" s="22" t="s">
        <v>2918</v>
      </c>
      <c r="D29" s="22" t="s">
        <v>1789</v>
      </c>
      <c r="E29" s="7"/>
      <c r="F29" s="7"/>
    </row>
    <row r="30" spans="1:6" s="77" customFormat="1" ht="12.75">
      <c r="A30" s="37">
        <v>28</v>
      </c>
      <c r="B30" s="22" t="s">
        <v>1713</v>
      </c>
      <c r="C30" s="22" t="s">
        <v>2918</v>
      </c>
      <c r="D30" s="22" t="s">
        <v>1705</v>
      </c>
      <c r="E30" s="7"/>
      <c r="F30" s="7"/>
    </row>
    <row r="31" spans="1:6" s="77" customFormat="1" ht="12.75">
      <c r="A31" s="37">
        <v>29</v>
      </c>
      <c r="B31" s="22" t="s">
        <v>1744</v>
      </c>
      <c r="C31" s="22" t="s">
        <v>2918</v>
      </c>
      <c r="D31" s="22" t="s">
        <v>3536</v>
      </c>
      <c r="E31" s="7"/>
      <c r="F31" s="7"/>
    </row>
    <row r="32" spans="1:6" s="77" customFormat="1" ht="12.75">
      <c r="A32" s="37">
        <v>30</v>
      </c>
      <c r="B32" s="22" t="s">
        <v>1714</v>
      </c>
      <c r="C32" s="22" t="s">
        <v>2918</v>
      </c>
      <c r="D32" s="22" t="s">
        <v>1711</v>
      </c>
      <c r="E32" s="7"/>
      <c r="F32" s="7"/>
    </row>
    <row r="33" spans="1:6" s="77" customFormat="1" ht="12.75">
      <c r="A33" s="37">
        <v>31</v>
      </c>
      <c r="B33" s="22" t="s">
        <v>2481</v>
      </c>
      <c r="C33" s="22" t="s">
        <v>2918</v>
      </c>
      <c r="D33" s="22" t="s">
        <v>2482</v>
      </c>
      <c r="E33" s="7"/>
      <c r="F33" s="7"/>
    </row>
    <row r="34" spans="1:6" s="77" customFormat="1" ht="12.75">
      <c r="A34" s="37">
        <v>32</v>
      </c>
      <c r="B34" s="22" t="s">
        <v>266</v>
      </c>
      <c r="C34" s="22" t="s">
        <v>2918</v>
      </c>
      <c r="D34" s="22" t="s">
        <v>1096</v>
      </c>
      <c r="E34" s="7"/>
      <c r="F34" s="7"/>
    </row>
    <row r="35" spans="1:6" s="77" customFormat="1" ht="12.75">
      <c r="A35" s="37">
        <v>33</v>
      </c>
      <c r="B35" s="22" t="s">
        <v>3191</v>
      </c>
      <c r="C35" s="22" t="s">
        <v>2918</v>
      </c>
      <c r="D35" s="22" t="s">
        <v>3156</v>
      </c>
      <c r="E35" s="7"/>
      <c r="F35" s="7"/>
    </row>
    <row r="36" spans="1:6" s="77" customFormat="1" ht="12.75">
      <c r="A36" s="37">
        <v>34</v>
      </c>
      <c r="B36" s="22" t="s">
        <v>1151</v>
      </c>
      <c r="C36" s="22" t="s">
        <v>2918</v>
      </c>
      <c r="D36" s="22" t="s">
        <v>1150</v>
      </c>
      <c r="E36" s="7"/>
      <c r="F36" s="7"/>
    </row>
    <row r="37" spans="1:6" s="77" customFormat="1" ht="12.75">
      <c r="A37" s="37">
        <v>35</v>
      </c>
      <c r="B37" s="22" t="s">
        <v>2921</v>
      </c>
      <c r="C37" s="22" t="s">
        <v>2918</v>
      </c>
      <c r="D37" s="22" t="s">
        <v>1863</v>
      </c>
      <c r="E37" s="7"/>
      <c r="F37" s="7"/>
    </row>
    <row r="38" spans="1:6" s="77" customFormat="1" ht="12.75">
      <c r="A38" s="37">
        <v>36</v>
      </c>
      <c r="B38" s="22" t="s">
        <v>2920</v>
      </c>
      <c r="C38" s="22" t="s">
        <v>2918</v>
      </c>
      <c r="D38" s="22" t="s">
        <v>1863</v>
      </c>
      <c r="E38" s="7"/>
      <c r="F38" s="7"/>
    </row>
    <row r="39" spans="1:6" s="77" customFormat="1" ht="12.75">
      <c r="A39" s="68"/>
      <c r="B39"/>
      <c r="C39"/>
      <c r="D39"/>
      <c r="E39" s="7"/>
      <c r="F39" s="7"/>
    </row>
    <row r="40" spans="1:6" s="77" customFormat="1" ht="12.75">
      <c r="A40" s="102" t="s">
        <v>3324</v>
      </c>
      <c r="B40" s="103"/>
      <c r="C40" s="103"/>
      <c r="D40" s="104"/>
      <c r="E40" s="7"/>
      <c r="F40" s="7"/>
    </row>
    <row r="41" spans="1:6" s="77" customFormat="1" ht="12.75">
      <c r="A41" s="41" t="s">
        <v>2227</v>
      </c>
      <c r="B41" s="39" t="s">
        <v>2429</v>
      </c>
      <c r="C41" s="39" t="s">
        <v>692</v>
      </c>
      <c r="D41" s="39" t="s">
        <v>2027</v>
      </c>
      <c r="E41" s="7"/>
      <c r="F41" s="7"/>
    </row>
    <row r="42" spans="1:6" s="77" customFormat="1" ht="12.75">
      <c r="A42" s="60">
        <v>1</v>
      </c>
      <c r="B42" s="22" t="s">
        <v>2803</v>
      </c>
      <c r="C42" s="22"/>
      <c r="D42" s="22" t="s">
        <v>1471</v>
      </c>
      <c r="E42" s="7"/>
      <c r="F42" s="7"/>
    </row>
    <row r="43" spans="1:6" s="77" customFormat="1" ht="12.75">
      <c r="A43" s="60">
        <v>2</v>
      </c>
      <c r="B43" s="22" t="s">
        <v>4025</v>
      </c>
      <c r="C43" s="22"/>
      <c r="D43" s="22" t="s">
        <v>4024</v>
      </c>
      <c r="E43" s="7"/>
      <c r="F43" s="7"/>
    </row>
    <row r="44" spans="1:6" s="77" customFormat="1" ht="12.75">
      <c r="A44" s="60">
        <v>3</v>
      </c>
      <c r="B44" s="22" t="s">
        <v>1883</v>
      </c>
      <c r="C44" s="22"/>
      <c r="D44" s="22" t="s">
        <v>1622</v>
      </c>
      <c r="E44" s="7"/>
      <c r="F44" s="7"/>
    </row>
    <row r="45" spans="1:6" s="77" customFormat="1" ht="12.75">
      <c r="A45" s="60">
        <v>4</v>
      </c>
      <c r="B45" s="22" t="s">
        <v>334</v>
      </c>
      <c r="C45" s="22" t="s">
        <v>2925</v>
      </c>
      <c r="D45" s="22" t="s">
        <v>2507</v>
      </c>
      <c r="E45" s="7"/>
      <c r="F45" s="7"/>
    </row>
    <row r="46" spans="1:6" s="77" customFormat="1" ht="12.75">
      <c r="A46" s="60">
        <v>5</v>
      </c>
      <c r="B46" s="22" t="s">
        <v>737</v>
      </c>
      <c r="C46" s="22" t="s">
        <v>2923</v>
      </c>
      <c r="D46" s="22" t="s">
        <v>1471</v>
      </c>
      <c r="E46" s="7"/>
      <c r="F46" s="7"/>
    </row>
    <row r="47" spans="1:6" s="77" customFormat="1" ht="12.75">
      <c r="A47" s="60">
        <v>6</v>
      </c>
      <c r="B47" s="22" t="s">
        <v>738</v>
      </c>
      <c r="C47" s="22" t="s">
        <v>2923</v>
      </c>
      <c r="D47" s="22" t="s">
        <v>1471</v>
      </c>
      <c r="E47" s="7"/>
      <c r="F47" s="7"/>
    </row>
    <row r="48" spans="1:6" s="77" customFormat="1" ht="12.75">
      <c r="A48" s="60">
        <v>7</v>
      </c>
      <c r="B48" s="22" t="s">
        <v>1896</v>
      </c>
      <c r="C48" s="22"/>
      <c r="D48" s="22" t="s">
        <v>1619</v>
      </c>
      <c r="E48" s="7"/>
      <c r="F48" s="7"/>
    </row>
    <row r="49" spans="1:6" s="77" customFormat="1" ht="12.75">
      <c r="A49" s="60">
        <v>8</v>
      </c>
      <c r="B49" s="22" t="s">
        <v>2697</v>
      </c>
      <c r="C49" s="22"/>
      <c r="D49" s="22" t="s">
        <v>2698</v>
      </c>
      <c r="E49" s="7"/>
      <c r="F49" s="7"/>
    </row>
    <row r="50" spans="1:6" s="77" customFormat="1" ht="12.75">
      <c r="A50" s="60">
        <v>9</v>
      </c>
      <c r="B50" s="22" t="s">
        <v>1354</v>
      </c>
      <c r="C50" s="22"/>
      <c r="D50" s="22" t="s">
        <v>2507</v>
      </c>
      <c r="E50" s="7"/>
      <c r="F50" s="7"/>
    </row>
    <row r="51" spans="1:6" s="77" customFormat="1" ht="12.75">
      <c r="A51" s="60">
        <v>10</v>
      </c>
      <c r="B51" s="22" t="s">
        <v>1887</v>
      </c>
      <c r="C51" s="22"/>
      <c r="D51" s="22" t="s">
        <v>1620</v>
      </c>
      <c r="E51" s="7"/>
      <c r="F51" s="7"/>
    </row>
    <row r="52" spans="1:6" s="77" customFormat="1" ht="12.75">
      <c r="A52" s="60">
        <v>11</v>
      </c>
      <c r="B52" s="22" t="s">
        <v>3424</v>
      </c>
      <c r="C52" s="22" t="s">
        <v>3428</v>
      </c>
      <c r="D52" s="22" t="s">
        <v>643</v>
      </c>
      <c r="E52" s="7"/>
      <c r="F52" s="7"/>
    </row>
    <row r="53" spans="1:6" s="77" customFormat="1" ht="12.75">
      <c r="A53" s="60">
        <v>12</v>
      </c>
      <c r="B53" s="22" t="s">
        <v>3425</v>
      </c>
      <c r="C53" s="22" t="s">
        <v>3428</v>
      </c>
      <c r="D53" s="22" t="s">
        <v>643</v>
      </c>
      <c r="E53" s="7"/>
      <c r="F53" s="7"/>
    </row>
    <row r="54" spans="1:6" s="77" customFormat="1" ht="12.75">
      <c r="A54" s="60">
        <v>13</v>
      </c>
      <c r="B54" s="22" t="s">
        <v>1760</v>
      </c>
      <c r="C54" s="22" t="s">
        <v>3428</v>
      </c>
      <c r="D54" s="22" t="s">
        <v>643</v>
      </c>
      <c r="E54" s="7"/>
      <c r="F54" s="7"/>
    </row>
    <row r="55" spans="1:6" s="77" customFormat="1" ht="12.75">
      <c r="A55" s="60">
        <v>14</v>
      </c>
      <c r="B55" s="22" t="s">
        <v>3212</v>
      </c>
      <c r="C55" s="22" t="s">
        <v>3428</v>
      </c>
      <c r="D55" s="22" t="s">
        <v>643</v>
      </c>
      <c r="E55" s="7"/>
      <c r="F55" s="7"/>
    </row>
    <row r="56" spans="1:6" s="77" customFormat="1" ht="12.75">
      <c r="A56" s="60">
        <v>15</v>
      </c>
      <c r="B56" s="22" t="s">
        <v>3426</v>
      </c>
      <c r="C56" s="22" t="s">
        <v>3428</v>
      </c>
      <c r="D56" s="22" t="s">
        <v>643</v>
      </c>
      <c r="E56" s="7"/>
      <c r="F56" s="7"/>
    </row>
    <row r="57" spans="1:6" s="77" customFormat="1" ht="12.75">
      <c r="A57" s="60">
        <v>16</v>
      </c>
      <c r="B57" s="22" t="s">
        <v>0</v>
      </c>
      <c r="C57" s="22" t="s">
        <v>3428</v>
      </c>
      <c r="D57" s="22" t="s">
        <v>643</v>
      </c>
      <c r="E57" s="7"/>
      <c r="F57" s="7"/>
    </row>
    <row r="58" spans="1:6" s="77" customFormat="1" ht="12.75">
      <c r="A58" s="60">
        <v>17</v>
      </c>
      <c r="B58" s="22" t="s">
        <v>3427</v>
      </c>
      <c r="C58" s="22" t="s">
        <v>3428</v>
      </c>
      <c r="D58" s="22" t="s">
        <v>643</v>
      </c>
      <c r="E58" s="7"/>
      <c r="F58" s="7"/>
    </row>
    <row r="59" spans="1:6" s="77" customFormat="1" ht="12.75">
      <c r="A59" s="60">
        <v>18</v>
      </c>
      <c r="B59" s="22" t="s">
        <v>1681</v>
      </c>
      <c r="C59" s="22"/>
      <c r="D59" s="22" t="s">
        <v>2099</v>
      </c>
      <c r="E59" s="7"/>
      <c r="F59" s="7"/>
    </row>
    <row r="60" spans="1:6" s="77" customFormat="1" ht="12.75">
      <c r="A60" s="60">
        <v>19</v>
      </c>
      <c r="B60" s="22" t="s">
        <v>559</v>
      </c>
      <c r="C60" s="22"/>
      <c r="D60" s="22" t="s">
        <v>2099</v>
      </c>
      <c r="E60" s="7"/>
      <c r="F60" s="7"/>
    </row>
    <row r="61" spans="1:6" s="77" customFormat="1" ht="12.75">
      <c r="A61" s="60">
        <v>20</v>
      </c>
      <c r="B61" s="22" t="s">
        <v>1359</v>
      </c>
      <c r="C61" s="22"/>
      <c r="D61" s="22" t="s">
        <v>2507</v>
      </c>
      <c r="E61" s="7"/>
      <c r="F61" s="7"/>
    </row>
    <row r="62" spans="1:6" s="77" customFormat="1" ht="12.75">
      <c r="A62" s="60">
        <v>21</v>
      </c>
      <c r="B62" s="22" t="s">
        <v>1893</v>
      </c>
      <c r="C62" s="22"/>
      <c r="D62" s="22" t="s">
        <v>1621</v>
      </c>
      <c r="E62" s="7"/>
      <c r="F62" s="7"/>
    </row>
    <row r="63" spans="1:6" s="77" customFormat="1" ht="12.75">
      <c r="A63" s="60">
        <v>22</v>
      </c>
      <c r="B63" s="22" t="s">
        <v>1899</v>
      </c>
      <c r="C63" s="22"/>
      <c r="D63" s="22" t="s">
        <v>1619</v>
      </c>
      <c r="E63" s="7"/>
      <c r="F63" s="7"/>
    </row>
    <row r="64" spans="1:6" s="77" customFormat="1" ht="12.75">
      <c r="A64" s="60">
        <v>23</v>
      </c>
      <c r="B64" s="22" t="s">
        <v>1889</v>
      </c>
      <c r="C64" s="22" t="s">
        <v>1890</v>
      </c>
      <c r="D64" s="22" t="s">
        <v>1622</v>
      </c>
      <c r="E64" s="7"/>
      <c r="F64" s="7"/>
    </row>
    <row r="65" spans="1:6" s="77" customFormat="1" ht="12.75">
      <c r="A65" s="60">
        <v>24</v>
      </c>
      <c r="B65" s="22" t="s">
        <v>734</v>
      </c>
      <c r="C65" s="22"/>
      <c r="D65" s="22" t="s">
        <v>1471</v>
      </c>
      <c r="E65" s="7"/>
      <c r="F65" s="7"/>
    </row>
    <row r="66" spans="1:6" s="77" customFormat="1" ht="12.75">
      <c r="A66" s="60">
        <v>25</v>
      </c>
      <c r="B66" s="22" t="s">
        <v>1050</v>
      </c>
      <c r="C66" s="22"/>
      <c r="D66" s="22" t="s">
        <v>1051</v>
      </c>
      <c r="E66" s="7"/>
      <c r="F66" s="7"/>
    </row>
    <row r="67" spans="1:6" s="77" customFormat="1" ht="12.75">
      <c r="A67" s="60">
        <v>26</v>
      </c>
      <c r="B67" s="22" t="s">
        <v>2924</v>
      </c>
      <c r="C67" s="22"/>
      <c r="D67" s="22" t="s">
        <v>1471</v>
      </c>
      <c r="E67" s="7"/>
      <c r="F67" s="7"/>
    </row>
    <row r="68" spans="1:6" s="77" customFormat="1" ht="12.75">
      <c r="A68" s="60">
        <v>27</v>
      </c>
      <c r="B68" s="22" t="s">
        <v>2484</v>
      </c>
      <c r="C68" s="22" t="s">
        <v>2925</v>
      </c>
      <c r="D68" s="22" t="s">
        <v>2482</v>
      </c>
      <c r="E68" s="7"/>
      <c r="F68" s="7"/>
    </row>
    <row r="69" spans="1:6" s="77" customFormat="1" ht="12.75">
      <c r="A69" s="60">
        <v>28</v>
      </c>
      <c r="B69" s="22" t="s">
        <v>1894</v>
      </c>
      <c r="C69" s="22"/>
      <c r="D69" s="22" t="s">
        <v>1621</v>
      </c>
      <c r="E69" s="7"/>
      <c r="F69" s="7"/>
    </row>
    <row r="70" spans="1:6" s="77" customFormat="1" ht="12.75">
      <c r="A70" s="60">
        <v>29</v>
      </c>
      <c r="B70" s="22" t="s">
        <v>297</v>
      </c>
      <c r="C70" s="22"/>
      <c r="D70" s="22" t="s">
        <v>1471</v>
      </c>
      <c r="E70" s="7"/>
      <c r="F70" s="7"/>
    </row>
    <row r="71" spans="1:6" s="77" customFormat="1" ht="12.75">
      <c r="A71" s="60">
        <v>30</v>
      </c>
      <c r="B71" s="22" t="s">
        <v>1189</v>
      </c>
      <c r="C71" s="22" t="s">
        <v>2923</v>
      </c>
      <c r="D71" s="22" t="s">
        <v>2507</v>
      </c>
      <c r="E71" s="7"/>
      <c r="F71" s="7"/>
    </row>
    <row r="72" spans="1:6" s="77" customFormat="1" ht="12.75">
      <c r="A72" s="60">
        <v>31</v>
      </c>
      <c r="B72" s="22" t="s">
        <v>2701</v>
      </c>
      <c r="C72" s="22" t="s">
        <v>2923</v>
      </c>
      <c r="D72" s="22" t="s">
        <v>2698</v>
      </c>
      <c r="E72" s="7"/>
      <c r="F72" s="7"/>
    </row>
    <row r="73" spans="1:6" s="77" customFormat="1" ht="12.75">
      <c r="A73" s="60">
        <v>32</v>
      </c>
      <c r="B73" s="22" t="s">
        <v>1357</v>
      </c>
      <c r="C73" s="22"/>
      <c r="D73" s="22" t="s">
        <v>2507</v>
      </c>
      <c r="E73" s="7"/>
      <c r="F73" s="7"/>
    </row>
    <row r="74" spans="1:6" s="77" customFormat="1" ht="12.75">
      <c r="A74" s="60">
        <v>33</v>
      </c>
      <c r="B74" s="22" t="s">
        <v>1891</v>
      </c>
      <c r="C74" s="22"/>
      <c r="D74" s="22" t="s">
        <v>1620</v>
      </c>
      <c r="E74" s="7"/>
      <c r="F74" s="7"/>
    </row>
    <row r="75" spans="1:6" s="77" customFormat="1" ht="12.75">
      <c r="A75" s="60">
        <v>34</v>
      </c>
      <c r="B75" s="22" t="s">
        <v>1356</v>
      </c>
      <c r="C75" s="22"/>
      <c r="D75" s="22" t="s">
        <v>2507</v>
      </c>
      <c r="E75" s="7"/>
      <c r="F75" s="7"/>
    </row>
    <row r="76" spans="1:6" s="77" customFormat="1" ht="12.75">
      <c r="A76" s="60">
        <v>35</v>
      </c>
      <c r="B76" s="22" t="s">
        <v>874</v>
      </c>
      <c r="C76" s="22"/>
      <c r="D76" s="22" t="s">
        <v>872</v>
      </c>
      <c r="E76" s="7"/>
      <c r="F76" s="7"/>
    </row>
    <row r="77" spans="1:6" s="77" customFormat="1" ht="12.75">
      <c r="A77" s="60">
        <v>36</v>
      </c>
      <c r="B77" s="22" t="s">
        <v>2891</v>
      </c>
      <c r="C77" s="22" t="s">
        <v>2923</v>
      </c>
      <c r="D77" s="22" t="s">
        <v>2507</v>
      </c>
      <c r="E77" s="7"/>
      <c r="F77" s="7"/>
    </row>
    <row r="78" spans="1:6" s="77" customFormat="1" ht="12.75">
      <c r="A78" s="60">
        <v>37</v>
      </c>
      <c r="B78" s="22" t="s">
        <v>3923</v>
      </c>
      <c r="C78" s="22"/>
      <c r="D78" s="22" t="s">
        <v>1471</v>
      </c>
      <c r="E78" s="7"/>
      <c r="F78" s="7"/>
    </row>
    <row r="79" spans="1:6" s="77" customFormat="1" ht="12.75">
      <c r="A79" s="60">
        <v>38</v>
      </c>
      <c r="B79" s="22" t="s">
        <v>2890</v>
      </c>
      <c r="C79" s="22" t="s">
        <v>2923</v>
      </c>
      <c r="D79" s="22" t="s">
        <v>2507</v>
      </c>
      <c r="E79" s="7"/>
      <c r="F79" s="7"/>
    </row>
    <row r="80" spans="1:6" s="77" customFormat="1" ht="12.75">
      <c r="A80" s="60">
        <v>39</v>
      </c>
      <c r="B80" s="22" t="s">
        <v>1341</v>
      </c>
      <c r="C80" s="22"/>
      <c r="D80" s="22" t="s">
        <v>2507</v>
      </c>
      <c r="E80" s="7"/>
      <c r="F80" s="7"/>
    </row>
    <row r="81" spans="1:6" s="77" customFormat="1" ht="12.75">
      <c r="A81" s="60">
        <v>40</v>
      </c>
      <c r="B81" s="22" t="s">
        <v>1360</v>
      </c>
      <c r="C81" s="22"/>
      <c r="D81" s="22" t="s">
        <v>1471</v>
      </c>
      <c r="E81" s="7"/>
      <c r="F81" s="7"/>
    </row>
    <row r="82" spans="1:6" s="77" customFormat="1" ht="12.75">
      <c r="A82" s="60">
        <v>41</v>
      </c>
      <c r="B82" s="22" t="s">
        <v>2893</v>
      </c>
      <c r="C82" s="22" t="s">
        <v>1890</v>
      </c>
      <c r="D82" s="22" t="s">
        <v>2507</v>
      </c>
      <c r="E82" s="7"/>
      <c r="F82" s="7"/>
    </row>
    <row r="83" spans="1:6" s="77" customFormat="1" ht="12.75">
      <c r="A83" s="60">
        <v>42</v>
      </c>
      <c r="B83" s="22" t="s">
        <v>2475</v>
      </c>
      <c r="C83" s="22"/>
      <c r="D83" s="11" t="s">
        <v>2476</v>
      </c>
      <c r="E83" s="7"/>
      <c r="F83" s="7"/>
    </row>
    <row r="84" spans="1:6" s="77" customFormat="1" ht="12.75">
      <c r="A84" s="60">
        <v>43</v>
      </c>
      <c r="B84" s="22" t="s">
        <v>1361</v>
      </c>
      <c r="C84" s="22"/>
      <c r="D84" s="22" t="s">
        <v>1471</v>
      </c>
      <c r="E84" s="7"/>
      <c r="F84" s="7"/>
    </row>
    <row r="85" spans="1:6" s="77" customFormat="1" ht="12.75">
      <c r="A85" s="60">
        <v>44</v>
      </c>
      <c r="B85" s="22" t="s">
        <v>696</v>
      </c>
      <c r="C85" s="22" t="s">
        <v>2923</v>
      </c>
      <c r="D85" s="22" t="s">
        <v>2507</v>
      </c>
      <c r="E85" s="7"/>
      <c r="F85" s="7"/>
    </row>
    <row r="86" spans="1:6" s="77" customFormat="1" ht="12.75">
      <c r="A86" s="60">
        <v>45</v>
      </c>
      <c r="B86" s="22" t="s">
        <v>848</v>
      </c>
      <c r="C86" s="22" t="s">
        <v>2923</v>
      </c>
      <c r="D86" s="22" t="s">
        <v>844</v>
      </c>
      <c r="E86" s="7"/>
      <c r="F86" s="7"/>
    </row>
    <row r="87" spans="1:6" s="77" customFormat="1" ht="12.75">
      <c r="A87" s="60">
        <v>46</v>
      </c>
      <c r="B87" s="22" t="s">
        <v>849</v>
      </c>
      <c r="C87" s="22" t="s">
        <v>2923</v>
      </c>
      <c r="D87" s="22" t="s">
        <v>844</v>
      </c>
      <c r="E87" s="84"/>
      <c r="F87" s="7"/>
    </row>
    <row r="88" spans="1:6" s="77" customFormat="1" ht="12.75">
      <c r="A88" s="60">
        <v>47</v>
      </c>
      <c r="B88" s="22" t="s">
        <v>2806</v>
      </c>
      <c r="C88" s="22"/>
      <c r="D88" s="22" t="s">
        <v>2507</v>
      </c>
      <c r="E88" s="84"/>
      <c r="F88" s="7"/>
    </row>
    <row r="89" spans="1:6" s="77" customFormat="1" ht="12.75">
      <c r="A89" s="60">
        <v>48</v>
      </c>
      <c r="B89" s="22" t="s">
        <v>1362</v>
      </c>
      <c r="C89" s="22"/>
      <c r="D89" s="22" t="s">
        <v>1471</v>
      </c>
      <c r="E89" s="84"/>
      <c r="F89" s="7"/>
    </row>
    <row r="90" spans="1:6" s="77" customFormat="1" ht="12.75">
      <c r="A90" s="60">
        <v>49</v>
      </c>
      <c r="B90" s="22" t="s">
        <v>3081</v>
      </c>
      <c r="C90" s="22"/>
      <c r="D90" s="22" t="s">
        <v>2507</v>
      </c>
      <c r="E90" s="7"/>
      <c r="F90" s="7"/>
    </row>
    <row r="91" spans="1:6" s="77" customFormat="1" ht="12.75">
      <c r="A91" s="60">
        <v>50</v>
      </c>
      <c r="B91" s="22" t="s">
        <v>1895</v>
      </c>
      <c r="C91" s="22"/>
      <c r="D91" s="22" t="s">
        <v>1621</v>
      </c>
      <c r="E91" s="7"/>
      <c r="F91" s="7"/>
    </row>
    <row r="92" spans="1:6" s="77" customFormat="1" ht="12.75">
      <c r="A92" s="60">
        <v>51</v>
      </c>
      <c r="B92" s="22" t="s">
        <v>2693</v>
      </c>
      <c r="C92" s="22" t="s">
        <v>2923</v>
      </c>
      <c r="D92" s="22" t="s">
        <v>2692</v>
      </c>
      <c r="E92" s="7"/>
      <c r="F92" s="7"/>
    </row>
    <row r="93" spans="1:6" s="77" customFormat="1" ht="12.75">
      <c r="A93" s="60">
        <v>52</v>
      </c>
      <c r="B93" s="22" t="s">
        <v>1052</v>
      </c>
      <c r="C93" s="22"/>
      <c r="D93" s="22" t="s">
        <v>1051</v>
      </c>
      <c r="E93" s="7"/>
      <c r="F93" s="7"/>
    </row>
    <row r="94" spans="1:6" s="77" customFormat="1" ht="12.75">
      <c r="A94" s="60">
        <v>53</v>
      </c>
      <c r="B94" s="22" t="s">
        <v>2523</v>
      </c>
      <c r="C94" s="22"/>
      <c r="D94" s="22" t="s">
        <v>1874</v>
      </c>
      <c r="E94" s="7"/>
      <c r="F94" s="7"/>
    </row>
    <row r="95" spans="1:6" s="77" customFormat="1" ht="12.75">
      <c r="A95" s="60">
        <v>54</v>
      </c>
      <c r="B95" s="22" t="s">
        <v>875</v>
      </c>
      <c r="C95" s="22"/>
      <c r="D95" s="22" t="s">
        <v>872</v>
      </c>
      <c r="E95" s="7"/>
      <c r="F95" s="7"/>
    </row>
    <row r="96" spans="1:6" s="77" customFormat="1" ht="12.75">
      <c r="A96" s="60">
        <v>55</v>
      </c>
      <c r="B96" s="22" t="s">
        <v>2703</v>
      </c>
      <c r="C96" s="22"/>
      <c r="D96" s="22" t="s">
        <v>2698</v>
      </c>
      <c r="E96" s="7"/>
      <c r="F96" s="7"/>
    </row>
    <row r="97" spans="1:6" s="77" customFormat="1" ht="12.75">
      <c r="A97" s="60">
        <v>56</v>
      </c>
      <c r="B97" s="22" t="s">
        <v>2702</v>
      </c>
      <c r="C97" s="22" t="s">
        <v>2923</v>
      </c>
      <c r="D97" s="22" t="s">
        <v>2507</v>
      </c>
      <c r="E97" s="7"/>
      <c r="F97" s="7"/>
    </row>
    <row r="98" spans="1:6" s="77" customFormat="1" ht="12.75">
      <c r="A98" s="60">
        <v>57</v>
      </c>
      <c r="B98" s="22" t="s">
        <v>1618</v>
      </c>
      <c r="C98" s="22" t="s">
        <v>2923</v>
      </c>
      <c r="D98" s="22" t="s">
        <v>2507</v>
      </c>
      <c r="E98" s="7"/>
      <c r="F98" s="7"/>
    </row>
    <row r="99" spans="1:6" s="77" customFormat="1" ht="12.75">
      <c r="A99" s="60">
        <v>58</v>
      </c>
      <c r="B99" s="22" t="s">
        <v>1363</v>
      </c>
      <c r="C99" s="22" t="s">
        <v>2925</v>
      </c>
      <c r="D99" s="22" t="s">
        <v>1471</v>
      </c>
      <c r="E99" s="7"/>
      <c r="F99" s="7"/>
    </row>
    <row r="100" spans="1:6" s="77" customFormat="1" ht="12.75">
      <c r="A100" s="60">
        <v>59</v>
      </c>
      <c r="B100" s="22" t="s">
        <v>1053</v>
      </c>
      <c r="C100" s="22"/>
      <c r="D100" s="22" t="s">
        <v>1051</v>
      </c>
      <c r="E100" s="7"/>
      <c r="F100" s="7"/>
    </row>
    <row r="101" spans="1:6" s="77" customFormat="1" ht="12.75">
      <c r="A101" s="60">
        <v>60</v>
      </c>
      <c r="B101" s="22" t="s">
        <v>733</v>
      </c>
      <c r="C101" s="22" t="s">
        <v>2925</v>
      </c>
      <c r="D101" s="22" t="s">
        <v>1471</v>
      </c>
      <c r="E101" s="7"/>
      <c r="F101" s="7"/>
    </row>
    <row r="102" spans="1:6" s="77" customFormat="1" ht="12.75">
      <c r="A102" s="60">
        <v>61</v>
      </c>
      <c r="B102" s="22" t="s">
        <v>2525</v>
      </c>
      <c r="C102" s="22"/>
      <c r="D102" s="22" t="s">
        <v>1874</v>
      </c>
      <c r="E102" s="7"/>
      <c r="F102" s="7"/>
    </row>
    <row r="103" spans="1:6" s="77" customFormat="1" ht="12.75">
      <c r="A103" s="60">
        <v>62</v>
      </c>
      <c r="B103" s="22" t="s">
        <v>1364</v>
      </c>
      <c r="C103" s="22"/>
      <c r="D103" s="22" t="s">
        <v>1471</v>
      </c>
      <c r="E103" s="7"/>
      <c r="F103" s="7"/>
    </row>
    <row r="104" spans="1:6" s="77" customFormat="1" ht="12.75">
      <c r="A104" s="60">
        <v>63</v>
      </c>
      <c r="B104" s="22" t="s">
        <v>1365</v>
      </c>
      <c r="C104" s="22"/>
      <c r="D104" s="22" t="s">
        <v>1471</v>
      </c>
      <c r="E104" s="7"/>
      <c r="F104" s="7"/>
    </row>
    <row r="105" spans="1:6" s="77" customFormat="1" ht="12.75">
      <c r="A105" s="60">
        <v>64</v>
      </c>
      <c r="B105" s="22" t="s">
        <v>1366</v>
      </c>
      <c r="C105" s="22" t="s">
        <v>2925</v>
      </c>
      <c r="D105" s="22" t="s">
        <v>1471</v>
      </c>
      <c r="E105" s="7"/>
      <c r="F105" s="7"/>
    </row>
    <row r="106" spans="1:6" s="77" customFormat="1" ht="12.75">
      <c r="A106" s="60">
        <v>65</v>
      </c>
      <c r="B106" s="22" t="s">
        <v>3157</v>
      </c>
      <c r="C106" s="22"/>
      <c r="D106" s="22" t="s">
        <v>3156</v>
      </c>
      <c r="E106" s="7"/>
      <c r="F106" s="7"/>
    </row>
    <row r="107" spans="1:6" s="77" customFormat="1" ht="12.75">
      <c r="A107" s="60">
        <v>66</v>
      </c>
      <c r="B107" s="22" t="s">
        <v>1886</v>
      </c>
      <c r="C107" s="22"/>
      <c r="D107" s="22" t="s">
        <v>1622</v>
      </c>
      <c r="E107" s="7"/>
      <c r="F107" s="7"/>
    </row>
    <row r="108" spans="1:6" s="77" customFormat="1" ht="12.75">
      <c r="A108" s="60">
        <v>67</v>
      </c>
      <c r="B108" s="22" t="s">
        <v>1892</v>
      </c>
      <c r="C108" s="22"/>
      <c r="D108" s="22" t="s">
        <v>1620</v>
      </c>
      <c r="E108" s="7"/>
      <c r="F108" s="7"/>
    </row>
    <row r="109" spans="1:6" s="77" customFormat="1" ht="12.75">
      <c r="A109" s="60">
        <v>68</v>
      </c>
      <c r="B109" s="22" t="s">
        <v>296</v>
      </c>
      <c r="C109" s="22"/>
      <c r="D109" s="22" t="s">
        <v>1471</v>
      </c>
      <c r="E109" s="7"/>
      <c r="F109" s="7"/>
    </row>
    <row r="110" spans="1:6" s="77" customFormat="1" ht="12.75">
      <c r="A110" s="60">
        <v>69</v>
      </c>
      <c r="B110" s="22" t="s">
        <v>295</v>
      </c>
      <c r="C110" s="22"/>
      <c r="D110" s="22" t="s">
        <v>1471</v>
      </c>
      <c r="E110" s="7"/>
      <c r="F110" s="7"/>
    </row>
    <row r="111" spans="1:6" s="77" customFormat="1" ht="12.75">
      <c r="A111" s="60">
        <v>70</v>
      </c>
      <c r="B111" s="22" t="s">
        <v>1311</v>
      </c>
      <c r="C111" s="22" t="s">
        <v>2923</v>
      </c>
      <c r="D111" s="22" t="s">
        <v>2507</v>
      </c>
      <c r="E111" s="7"/>
      <c r="F111" s="7"/>
    </row>
    <row r="112" spans="1:6" s="77" customFormat="1" ht="12.75">
      <c r="A112" s="60">
        <v>71</v>
      </c>
      <c r="B112" s="22" t="s">
        <v>1312</v>
      </c>
      <c r="C112" s="22" t="s">
        <v>2923</v>
      </c>
      <c r="D112" s="22" t="s">
        <v>2507</v>
      </c>
      <c r="E112" s="7"/>
      <c r="F112" s="7"/>
    </row>
    <row r="113" spans="1:6" s="77" customFormat="1" ht="12.75">
      <c r="A113" s="60">
        <v>72</v>
      </c>
      <c r="B113" s="22" t="s">
        <v>2916</v>
      </c>
      <c r="C113" s="22" t="s">
        <v>2923</v>
      </c>
      <c r="D113" s="22" t="s">
        <v>2507</v>
      </c>
      <c r="E113" s="7"/>
      <c r="F113" s="7"/>
    </row>
    <row r="114" spans="1:6" s="77" customFormat="1" ht="12.75">
      <c r="A114" s="60">
        <v>73</v>
      </c>
      <c r="B114" s="22" t="s">
        <v>960</v>
      </c>
      <c r="C114" s="22"/>
      <c r="D114" s="22" t="s">
        <v>959</v>
      </c>
      <c r="E114" s="7"/>
      <c r="F114" s="7"/>
    </row>
    <row r="115" spans="1:6" s="77" customFormat="1" ht="12.75">
      <c r="A115" s="60">
        <v>74</v>
      </c>
      <c r="B115" s="22" t="s">
        <v>3924</v>
      </c>
      <c r="C115" s="22" t="s">
        <v>2923</v>
      </c>
      <c r="D115" s="22" t="s">
        <v>1471</v>
      </c>
      <c r="E115" s="7"/>
      <c r="F115" s="7"/>
    </row>
    <row r="116" spans="1:6" s="77" customFormat="1" ht="12.75">
      <c r="A116" s="60">
        <v>75</v>
      </c>
      <c r="B116" s="22" t="s">
        <v>1897</v>
      </c>
      <c r="C116" s="22"/>
      <c r="D116" s="22" t="s">
        <v>1619</v>
      </c>
      <c r="E116" s="7"/>
      <c r="F116" s="7"/>
    </row>
    <row r="117" spans="1:6" s="77" customFormat="1" ht="12.75">
      <c r="A117" s="60">
        <v>76</v>
      </c>
      <c r="B117" s="22" t="s">
        <v>3926</v>
      </c>
      <c r="C117" s="22"/>
      <c r="D117" s="22" t="s">
        <v>1471</v>
      </c>
      <c r="E117" s="7"/>
      <c r="F117" s="7"/>
    </row>
    <row r="118" spans="1:6" s="77" customFormat="1" ht="12.75">
      <c r="A118" s="60">
        <v>77</v>
      </c>
      <c r="B118" s="22" t="s">
        <v>3927</v>
      </c>
      <c r="C118" s="22" t="s">
        <v>2925</v>
      </c>
      <c r="D118" s="22" t="s">
        <v>1471</v>
      </c>
      <c r="E118" s="7"/>
      <c r="F118" s="7"/>
    </row>
    <row r="119" spans="1:6" s="77" customFormat="1" ht="12.75">
      <c r="A119" s="60">
        <v>78</v>
      </c>
      <c r="B119" s="22" t="s">
        <v>2477</v>
      </c>
      <c r="C119" s="22" t="s">
        <v>2478</v>
      </c>
      <c r="D119" s="22" t="s">
        <v>2476</v>
      </c>
      <c r="E119" s="7"/>
      <c r="F119" s="7"/>
    </row>
    <row r="120" spans="1:6" s="77" customFormat="1" ht="12.75">
      <c r="A120" s="60">
        <v>79</v>
      </c>
      <c r="B120" s="22" t="s">
        <v>2354</v>
      </c>
      <c r="C120" s="22"/>
      <c r="D120" s="22" t="s">
        <v>2353</v>
      </c>
      <c r="E120" s="7"/>
      <c r="F120" s="7"/>
    </row>
    <row r="121" spans="1:6" s="77" customFormat="1" ht="12.75">
      <c r="A121" s="60">
        <v>80</v>
      </c>
      <c r="B121" s="22" t="s">
        <v>492</v>
      </c>
      <c r="C121" s="22"/>
      <c r="D121" s="22" t="s">
        <v>1471</v>
      </c>
      <c r="E121" s="7"/>
      <c r="F121" s="7"/>
    </row>
    <row r="122" spans="1:6" s="77" customFormat="1" ht="12.75">
      <c r="A122" s="60">
        <v>81</v>
      </c>
      <c r="B122" s="22" t="s">
        <v>3558</v>
      </c>
      <c r="C122" s="22"/>
      <c r="D122" s="22" t="s">
        <v>643</v>
      </c>
      <c r="E122" s="7"/>
      <c r="F122" s="7"/>
    </row>
    <row r="123" spans="1:6" s="77" customFormat="1" ht="12.75">
      <c r="A123" s="60">
        <v>82</v>
      </c>
      <c r="B123" s="22" t="s">
        <v>494</v>
      </c>
      <c r="C123" s="22" t="s">
        <v>2923</v>
      </c>
      <c r="D123" s="22" t="s">
        <v>1471</v>
      </c>
      <c r="E123" s="7"/>
      <c r="F123" s="7"/>
    </row>
    <row r="124" spans="1:6" s="77" customFormat="1" ht="12.75">
      <c r="A124" s="60">
        <v>83</v>
      </c>
      <c r="B124" s="22" t="s">
        <v>3077</v>
      </c>
      <c r="C124" s="22" t="s">
        <v>2923</v>
      </c>
      <c r="D124" s="22" t="s">
        <v>2507</v>
      </c>
      <c r="E124" s="7"/>
      <c r="F124" s="7"/>
    </row>
    <row r="125" spans="1:6" s="77" customFormat="1" ht="12.75">
      <c r="A125" s="60">
        <v>84</v>
      </c>
      <c r="B125" s="22" t="s">
        <v>493</v>
      </c>
      <c r="C125" s="22" t="s">
        <v>2925</v>
      </c>
      <c r="D125" s="22" t="s">
        <v>2507</v>
      </c>
      <c r="E125" s="7"/>
      <c r="F125" s="7"/>
    </row>
    <row r="126" spans="1:6" s="77" customFormat="1" ht="12.75">
      <c r="A126" s="60">
        <v>85</v>
      </c>
      <c r="B126" s="22" t="s">
        <v>1114</v>
      </c>
      <c r="C126" s="22" t="s">
        <v>2923</v>
      </c>
      <c r="D126" s="22" t="s">
        <v>1471</v>
      </c>
      <c r="E126" s="7"/>
      <c r="F126" s="7"/>
    </row>
    <row r="127" spans="1:6" s="77" customFormat="1" ht="12.75">
      <c r="A127" s="60">
        <v>86</v>
      </c>
      <c r="B127" s="22" t="s">
        <v>495</v>
      </c>
      <c r="C127" s="22" t="s">
        <v>2923</v>
      </c>
      <c r="D127" s="22" t="s">
        <v>1471</v>
      </c>
      <c r="E127" s="7"/>
      <c r="F127" s="7"/>
    </row>
    <row r="128" spans="1:6" s="77" customFormat="1" ht="12.75">
      <c r="A128" s="60">
        <v>87</v>
      </c>
      <c r="B128" s="22" t="s">
        <v>2594</v>
      </c>
      <c r="C128" s="22" t="s">
        <v>2923</v>
      </c>
      <c r="D128" s="22" t="s">
        <v>2582</v>
      </c>
      <c r="E128" s="7"/>
      <c r="F128" s="7"/>
    </row>
    <row r="129" spans="1:6" s="77" customFormat="1" ht="12.75">
      <c r="A129" s="60">
        <v>88</v>
      </c>
      <c r="B129" s="22" t="s">
        <v>496</v>
      </c>
      <c r="C129" s="22"/>
      <c r="D129" s="22" t="s">
        <v>1471</v>
      </c>
      <c r="E129" s="7"/>
      <c r="F129" s="7"/>
    </row>
    <row r="130" spans="1:6" s="77" customFormat="1" ht="12.75">
      <c r="A130" s="60">
        <v>89</v>
      </c>
      <c r="B130" s="22" t="s">
        <v>1177</v>
      </c>
      <c r="C130" s="22" t="s">
        <v>627</v>
      </c>
      <c r="D130" s="22" t="s">
        <v>3578</v>
      </c>
      <c r="E130" s="7"/>
      <c r="F130" s="7"/>
    </row>
    <row r="131" spans="1:6" s="77" customFormat="1" ht="12.75">
      <c r="A131" s="60">
        <v>90</v>
      </c>
      <c r="B131" s="22" t="s">
        <v>497</v>
      </c>
      <c r="C131" s="22"/>
      <c r="D131" s="22" t="s">
        <v>1471</v>
      </c>
      <c r="E131" s="7"/>
      <c r="F131" s="7"/>
    </row>
    <row r="132" spans="1:6" s="77" customFormat="1" ht="12.75">
      <c r="A132" s="60">
        <v>91</v>
      </c>
      <c r="B132" s="22" t="s">
        <v>498</v>
      </c>
      <c r="C132" s="22"/>
      <c r="D132" s="22" t="s">
        <v>1471</v>
      </c>
      <c r="E132" s="7"/>
      <c r="F132" s="7"/>
    </row>
    <row r="133" spans="1:6" s="77" customFormat="1" ht="12.75">
      <c r="A133" s="60">
        <v>92</v>
      </c>
      <c r="B133" s="22" t="s">
        <v>499</v>
      </c>
      <c r="C133" s="22"/>
      <c r="D133" s="22" t="s">
        <v>1471</v>
      </c>
      <c r="E133" s="7"/>
      <c r="F133" s="7"/>
    </row>
    <row r="134" spans="1:6" s="77" customFormat="1" ht="12.75">
      <c r="A134" s="60">
        <v>93</v>
      </c>
      <c r="B134" s="22" t="s">
        <v>3569</v>
      </c>
      <c r="C134" s="22"/>
      <c r="D134" s="22" t="s">
        <v>1471</v>
      </c>
      <c r="E134" s="7"/>
      <c r="F134" s="7"/>
    </row>
    <row r="135" spans="1:6" s="77" customFormat="1" ht="12.75">
      <c r="A135" s="60">
        <v>94</v>
      </c>
      <c r="B135" s="22" t="s">
        <v>500</v>
      </c>
      <c r="C135" s="22"/>
      <c r="D135" s="22" t="s">
        <v>1471</v>
      </c>
      <c r="E135" s="7"/>
      <c r="F135" s="7"/>
    </row>
    <row r="136" spans="1:6" s="77" customFormat="1" ht="12.75">
      <c r="A136" s="60">
        <v>95</v>
      </c>
      <c r="B136" s="22" t="s">
        <v>1307</v>
      </c>
      <c r="C136" s="22" t="s">
        <v>2923</v>
      </c>
      <c r="D136" s="22" t="s">
        <v>643</v>
      </c>
      <c r="E136" s="7"/>
      <c r="F136" s="7"/>
    </row>
    <row r="137" spans="1:6" s="77" customFormat="1" ht="12.75">
      <c r="A137" s="60">
        <v>96</v>
      </c>
      <c r="B137" s="22" t="s">
        <v>501</v>
      </c>
      <c r="C137" s="22"/>
      <c r="D137" s="22" t="s">
        <v>1471</v>
      </c>
      <c r="E137" s="7"/>
      <c r="F137" s="7"/>
    </row>
    <row r="138" spans="1:6" s="77" customFormat="1" ht="12.75">
      <c r="A138" s="60">
        <v>97</v>
      </c>
      <c r="B138" s="22" t="s">
        <v>1796</v>
      </c>
      <c r="C138" s="22"/>
      <c r="D138" s="22" t="s">
        <v>1471</v>
      </c>
      <c r="E138" s="7"/>
      <c r="F138" s="7"/>
    </row>
    <row r="139" spans="1:6" s="77" customFormat="1" ht="12.75">
      <c r="A139" s="60">
        <v>98</v>
      </c>
      <c r="B139" s="22" t="s">
        <v>1788</v>
      </c>
      <c r="C139" s="22"/>
      <c r="D139" s="22" t="s">
        <v>1789</v>
      </c>
      <c r="E139" s="7"/>
      <c r="F139" s="7"/>
    </row>
    <row r="140" spans="1:6" s="77" customFormat="1" ht="12.75">
      <c r="A140" s="60">
        <v>99</v>
      </c>
      <c r="B140" s="22" t="s">
        <v>502</v>
      </c>
      <c r="C140" s="22" t="s">
        <v>2925</v>
      </c>
      <c r="D140" s="22" t="s">
        <v>2507</v>
      </c>
      <c r="E140" s="7"/>
      <c r="F140" s="7"/>
    </row>
    <row r="141" spans="1:6" s="77" customFormat="1" ht="12.75">
      <c r="A141" s="60">
        <v>100</v>
      </c>
      <c r="B141" s="22" t="s">
        <v>2743</v>
      </c>
      <c r="C141" s="22" t="s">
        <v>2918</v>
      </c>
      <c r="D141" s="22"/>
      <c r="E141" s="7"/>
      <c r="F141" s="7"/>
    </row>
    <row r="142" spans="1:6" s="77" customFormat="1" ht="12.75">
      <c r="A142" s="60">
        <v>101</v>
      </c>
      <c r="B142" s="22" t="s">
        <v>2095</v>
      </c>
      <c r="C142" s="22" t="s">
        <v>2925</v>
      </c>
      <c r="D142" s="22" t="s">
        <v>2096</v>
      </c>
      <c r="E142" s="7"/>
      <c r="F142" s="7"/>
    </row>
    <row r="143" spans="1:6" s="77" customFormat="1" ht="12.75">
      <c r="A143" s="60">
        <v>102</v>
      </c>
      <c r="B143" s="22" t="s">
        <v>1331</v>
      </c>
      <c r="C143" s="22" t="s">
        <v>2923</v>
      </c>
      <c r="D143" s="22" t="s">
        <v>643</v>
      </c>
      <c r="E143" s="7"/>
      <c r="F143" s="7"/>
    </row>
    <row r="144" spans="1:6" s="77" customFormat="1" ht="12.75">
      <c r="A144" s="60">
        <v>103</v>
      </c>
      <c r="B144" s="22" t="s">
        <v>503</v>
      </c>
      <c r="C144" s="22" t="s">
        <v>2925</v>
      </c>
      <c r="D144" s="22" t="s">
        <v>1471</v>
      </c>
      <c r="E144" s="7"/>
      <c r="F144" s="7"/>
    </row>
    <row r="145" spans="1:6" s="77" customFormat="1" ht="12.75">
      <c r="A145" s="60">
        <v>104</v>
      </c>
      <c r="B145" s="22" t="s">
        <v>2858</v>
      </c>
      <c r="C145" s="22"/>
      <c r="D145" s="22" t="s">
        <v>1471</v>
      </c>
      <c r="E145" s="7"/>
      <c r="F145" s="7"/>
    </row>
    <row r="146" spans="1:6" s="77" customFormat="1" ht="12.75">
      <c r="A146" s="60">
        <v>105</v>
      </c>
      <c r="B146" s="22" t="s">
        <v>1054</v>
      </c>
      <c r="C146" s="22"/>
      <c r="D146" s="22" t="s">
        <v>1051</v>
      </c>
      <c r="E146" s="7"/>
      <c r="F146" s="7"/>
    </row>
    <row r="147" spans="1:6" s="77" customFormat="1" ht="12.75">
      <c r="A147" s="60">
        <v>106</v>
      </c>
      <c r="B147" s="22" t="s">
        <v>504</v>
      </c>
      <c r="C147" s="22"/>
      <c r="D147" s="22" t="s">
        <v>2507</v>
      </c>
      <c r="E147" s="7"/>
      <c r="F147" s="7"/>
    </row>
    <row r="148" spans="1:6" s="77" customFormat="1" ht="12.75">
      <c r="A148" s="60">
        <v>107</v>
      </c>
      <c r="B148" s="22" t="s">
        <v>697</v>
      </c>
      <c r="C148" s="22"/>
      <c r="D148" s="22" t="s">
        <v>2507</v>
      </c>
      <c r="E148" s="7"/>
      <c r="F148" s="7"/>
    </row>
    <row r="149" spans="1:6" s="77" customFormat="1" ht="12.75">
      <c r="A149" s="60">
        <v>108</v>
      </c>
      <c r="B149" s="22" t="s">
        <v>731</v>
      </c>
      <c r="C149" s="22"/>
      <c r="D149" s="22" t="s">
        <v>1471</v>
      </c>
      <c r="E149" s="7"/>
      <c r="F149" s="7"/>
    </row>
    <row r="150" spans="1:6" s="77" customFormat="1" ht="12.75">
      <c r="A150" s="60">
        <v>109</v>
      </c>
      <c r="B150" s="22" t="s">
        <v>2795</v>
      </c>
      <c r="C150" s="22"/>
      <c r="D150" s="22" t="s">
        <v>1471</v>
      </c>
      <c r="E150" s="7"/>
      <c r="F150" s="7"/>
    </row>
    <row r="151" spans="1:6" s="77" customFormat="1" ht="12.75">
      <c r="A151" s="60">
        <v>110</v>
      </c>
      <c r="B151" s="22" t="s">
        <v>2796</v>
      </c>
      <c r="C151" s="22" t="s">
        <v>2923</v>
      </c>
      <c r="D151" s="22" t="s">
        <v>1471</v>
      </c>
      <c r="E151" s="7"/>
      <c r="F151" s="7"/>
    </row>
    <row r="152" spans="1:6" s="77" customFormat="1" ht="12.75">
      <c r="A152" s="60">
        <v>111</v>
      </c>
      <c r="B152" s="22" t="s">
        <v>1297</v>
      </c>
      <c r="C152" s="22" t="s">
        <v>2923</v>
      </c>
      <c r="D152" s="22" t="s">
        <v>1287</v>
      </c>
      <c r="E152" s="7"/>
      <c r="F152" s="7"/>
    </row>
    <row r="153" spans="1:6" s="77" customFormat="1" ht="12.75">
      <c r="A153" s="60">
        <v>112</v>
      </c>
      <c r="B153" s="22" t="s">
        <v>2797</v>
      </c>
      <c r="C153" s="22" t="s">
        <v>2925</v>
      </c>
      <c r="D153" s="22" t="s">
        <v>1471</v>
      </c>
      <c r="E153" s="7"/>
      <c r="F153" s="7"/>
    </row>
    <row r="154" spans="1:6" s="77" customFormat="1" ht="12.75">
      <c r="A154" s="60">
        <v>113</v>
      </c>
      <c r="B154" s="22" t="s">
        <v>2798</v>
      </c>
      <c r="C154" s="22" t="s">
        <v>2925</v>
      </c>
      <c r="D154" s="22" t="s">
        <v>1471</v>
      </c>
      <c r="E154" s="7"/>
      <c r="F154" s="7"/>
    </row>
    <row r="155" spans="1:6" s="77" customFormat="1" ht="12.75">
      <c r="A155" s="60">
        <v>114</v>
      </c>
      <c r="B155" s="22" t="s">
        <v>634</v>
      </c>
      <c r="C155" s="22" t="s">
        <v>2925</v>
      </c>
      <c r="D155" s="22" t="s">
        <v>643</v>
      </c>
      <c r="E155" s="7"/>
      <c r="F155" s="7"/>
    </row>
    <row r="156" spans="1:6" s="77" customFormat="1" ht="12.75">
      <c r="A156" s="60">
        <v>115</v>
      </c>
      <c r="B156" s="22" t="s">
        <v>2997</v>
      </c>
      <c r="C156" s="22"/>
      <c r="D156" s="22" t="s">
        <v>546</v>
      </c>
      <c r="E156" s="7"/>
      <c r="F156" s="7"/>
    </row>
    <row r="157" spans="1:6" s="77" customFormat="1" ht="12.75">
      <c r="A157" s="60">
        <v>116</v>
      </c>
      <c r="B157" s="22" t="s">
        <v>3080</v>
      </c>
      <c r="C157" s="22"/>
      <c r="D157" s="22" t="s">
        <v>2507</v>
      </c>
      <c r="E157" s="7"/>
      <c r="F157" s="7"/>
    </row>
    <row r="158" spans="1:6" s="77" customFormat="1" ht="12.75">
      <c r="A158" s="60">
        <v>117</v>
      </c>
      <c r="B158" s="22" t="s">
        <v>1055</v>
      </c>
      <c r="C158" s="22"/>
      <c r="D158" s="22" t="s">
        <v>1051</v>
      </c>
      <c r="E158" s="7"/>
      <c r="F158" s="7"/>
    </row>
    <row r="159" spans="1:6" s="77" customFormat="1" ht="12.75">
      <c r="A159" s="60">
        <v>118</v>
      </c>
      <c r="B159" s="22" t="s">
        <v>961</v>
      </c>
      <c r="C159" s="22"/>
      <c r="D159" s="22" t="s">
        <v>959</v>
      </c>
      <c r="E159" s="7"/>
      <c r="F159" s="7"/>
    </row>
    <row r="160" spans="1:6" s="77" customFormat="1" ht="12.75">
      <c r="A160" s="60">
        <v>119</v>
      </c>
      <c r="B160" s="22" t="s">
        <v>869</v>
      </c>
      <c r="C160" s="22" t="s">
        <v>3304</v>
      </c>
      <c r="D160" s="22" t="s">
        <v>3024</v>
      </c>
      <c r="E160" s="7"/>
      <c r="F160" s="7"/>
    </row>
    <row r="161" spans="1:6" s="77" customFormat="1" ht="12.75">
      <c r="A161" s="60">
        <v>120</v>
      </c>
      <c r="B161" s="22" t="s">
        <v>1355</v>
      </c>
      <c r="C161" s="22"/>
      <c r="D161" s="22" t="s">
        <v>2507</v>
      </c>
      <c r="E161" s="7"/>
      <c r="F161" s="7"/>
    </row>
    <row r="162" spans="1:6" s="77" customFormat="1" ht="12.75">
      <c r="A162" s="60">
        <v>121</v>
      </c>
      <c r="B162" s="22" t="s">
        <v>3305</v>
      </c>
      <c r="C162" s="22" t="s">
        <v>3304</v>
      </c>
      <c r="D162" s="22" t="s">
        <v>971</v>
      </c>
      <c r="E162" s="7"/>
      <c r="F162" s="7"/>
    </row>
    <row r="163" spans="1:6" s="77" customFormat="1" ht="12.75">
      <c r="A163" s="60">
        <v>122</v>
      </c>
      <c r="B163" s="22" t="s">
        <v>3074</v>
      </c>
      <c r="C163" s="22" t="s">
        <v>2923</v>
      </c>
      <c r="D163" s="22" t="s">
        <v>2507</v>
      </c>
      <c r="E163" s="7"/>
      <c r="F163" s="7"/>
    </row>
    <row r="164" spans="1:6" s="77" customFormat="1" ht="12.75">
      <c r="A164" s="60">
        <v>123</v>
      </c>
      <c r="B164" s="22" t="s">
        <v>2802</v>
      </c>
      <c r="C164" s="22" t="s">
        <v>2923</v>
      </c>
      <c r="D164" s="22" t="s">
        <v>1471</v>
      </c>
      <c r="E164" s="7"/>
      <c r="F164" s="7"/>
    </row>
    <row r="165" spans="1:6" s="77" customFormat="1" ht="12.75">
      <c r="A165" s="60">
        <v>124</v>
      </c>
      <c r="B165" s="22" t="s">
        <v>1310</v>
      </c>
      <c r="C165" s="22"/>
      <c r="D165" s="22" t="s">
        <v>1471</v>
      </c>
      <c r="E165" s="7"/>
      <c r="F165" s="7"/>
    </row>
    <row r="166" spans="1:6" ht="12.75">
      <c r="A166" s="60">
        <v>125</v>
      </c>
      <c r="B166" s="22" t="s">
        <v>1888</v>
      </c>
      <c r="C166" s="22" t="s">
        <v>2925</v>
      </c>
      <c r="D166" s="22" t="s">
        <v>1620</v>
      </c>
      <c r="E166" s="7"/>
      <c r="F166" s="7"/>
    </row>
    <row r="167" spans="1:4" ht="12.75">
      <c r="A167" s="60">
        <v>126</v>
      </c>
      <c r="B167" s="22" t="s">
        <v>1470</v>
      </c>
      <c r="C167" s="22"/>
      <c r="D167" s="22" t="s">
        <v>1471</v>
      </c>
    </row>
    <row r="168" spans="1:4" ht="12.75">
      <c r="A168" s="60">
        <v>127</v>
      </c>
      <c r="B168" s="22" t="s">
        <v>3079</v>
      </c>
      <c r="C168" s="22"/>
      <c r="D168" s="22" t="s">
        <v>2507</v>
      </c>
    </row>
    <row r="169" spans="1:4" ht="12.75">
      <c r="A169" s="60">
        <v>128</v>
      </c>
      <c r="B169" s="22" t="s">
        <v>2894</v>
      </c>
      <c r="C169" s="22"/>
      <c r="D169" s="22" t="s">
        <v>2507</v>
      </c>
    </row>
    <row r="170" spans="1:4" ht="12.75">
      <c r="A170" s="60">
        <v>129</v>
      </c>
      <c r="B170" s="22" t="s">
        <v>1309</v>
      </c>
      <c r="C170" s="22" t="s">
        <v>2923</v>
      </c>
      <c r="D170" s="22" t="s">
        <v>1471</v>
      </c>
    </row>
    <row r="171" spans="1:4" ht="12.75">
      <c r="A171" s="60">
        <v>130</v>
      </c>
      <c r="B171" s="22" t="s">
        <v>2805</v>
      </c>
      <c r="C171" s="22"/>
      <c r="D171" s="22" t="s">
        <v>2507</v>
      </c>
    </row>
    <row r="172" spans="1:4" ht="12.75">
      <c r="A172" s="60">
        <v>131</v>
      </c>
      <c r="B172" s="22" t="s">
        <v>2926</v>
      </c>
      <c r="C172" s="22" t="s">
        <v>2925</v>
      </c>
      <c r="D172" s="22" t="s">
        <v>1471</v>
      </c>
    </row>
    <row r="173" spans="1:4" ht="12.75">
      <c r="A173" s="60">
        <v>132</v>
      </c>
      <c r="B173" s="22" t="s">
        <v>2972</v>
      </c>
      <c r="C173" s="22"/>
      <c r="D173" s="22" t="s">
        <v>2507</v>
      </c>
    </row>
    <row r="174" spans="1:4" ht="12.75">
      <c r="A174" s="60">
        <v>133</v>
      </c>
      <c r="B174" s="22" t="s">
        <v>786</v>
      </c>
      <c r="C174" s="22"/>
      <c r="D174" s="22" t="s">
        <v>2507</v>
      </c>
    </row>
    <row r="175" spans="1:4" ht="12.75">
      <c r="A175" s="60">
        <v>134</v>
      </c>
      <c r="B175" s="22" t="s">
        <v>2506</v>
      </c>
      <c r="C175" s="22"/>
      <c r="D175" s="22" t="s">
        <v>2507</v>
      </c>
    </row>
    <row r="176" spans="1:4" ht="12.75">
      <c r="A176" s="60">
        <v>135</v>
      </c>
      <c r="B176" s="22" t="s">
        <v>335</v>
      </c>
      <c r="C176" s="22"/>
      <c r="D176" s="22" t="s">
        <v>674</v>
      </c>
    </row>
    <row r="177" spans="1:4" ht="12.75">
      <c r="A177" s="60">
        <v>136</v>
      </c>
      <c r="B177" s="22" t="s">
        <v>1308</v>
      </c>
      <c r="C177" s="22" t="s">
        <v>2923</v>
      </c>
      <c r="D177" s="22" t="s">
        <v>1471</v>
      </c>
    </row>
    <row r="178" spans="1:4" ht="12.75">
      <c r="A178" s="60">
        <v>137</v>
      </c>
      <c r="B178" s="22" t="s">
        <v>2799</v>
      </c>
      <c r="C178" s="22"/>
      <c r="D178" s="22" t="s">
        <v>2507</v>
      </c>
    </row>
    <row r="179" spans="1:4" ht="12.75">
      <c r="A179" s="60">
        <v>138</v>
      </c>
      <c r="B179" s="22" t="s">
        <v>2695</v>
      </c>
      <c r="C179" s="22"/>
      <c r="D179" s="22" t="s">
        <v>2692</v>
      </c>
    </row>
    <row r="180" spans="1:4" ht="12.75">
      <c r="A180" s="60">
        <v>139</v>
      </c>
      <c r="B180" s="22" t="s">
        <v>2892</v>
      </c>
      <c r="C180" s="22"/>
      <c r="D180" s="22" t="s">
        <v>1471</v>
      </c>
    </row>
    <row r="181" spans="1:4" ht="12.75">
      <c r="A181" s="60">
        <v>140</v>
      </c>
      <c r="B181" s="22" t="s">
        <v>2804</v>
      </c>
      <c r="C181" s="22" t="s">
        <v>2925</v>
      </c>
      <c r="D181" s="22" t="s">
        <v>2507</v>
      </c>
    </row>
    <row r="182" spans="1:4" ht="12.75">
      <c r="A182" s="60">
        <v>141</v>
      </c>
      <c r="B182" s="22" t="s">
        <v>2800</v>
      </c>
      <c r="C182" s="22"/>
      <c r="D182" s="22" t="s">
        <v>1471</v>
      </c>
    </row>
    <row r="183" spans="1:4" ht="12.75">
      <c r="A183" s="60">
        <v>142</v>
      </c>
      <c r="B183" s="22" t="s">
        <v>2278</v>
      </c>
      <c r="C183" s="22"/>
      <c r="D183" s="22" t="s">
        <v>3578</v>
      </c>
    </row>
    <row r="184" spans="1:4" ht="12.75">
      <c r="A184" s="60">
        <v>143</v>
      </c>
      <c r="B184" s="22" t="s">
        <v>2275</v>
      </c>
      <c r="C184" s="22"/>
      <c r="D184" s="22" t="s">
        <v>3578</v>
      </c>
    </row>
    <row r="185" spans="1:4" ht="12.75">
      <c r="A185" s="60">
        <v>144</v>
      </c>
      <c r="B185" s="22" t="s">
        <v>732</v>
      </c>
      <c r="C185" s="22"/>
      <c r="D185" s="22" t="s">
        <v>1471</v>
      </c>
    </row>
    <row r="186" spans="1:4" ht="12.75">
      <c r="A186" s="60">
        <v>145</v>
      </c>
      <c r="B186" s="22" t="s">
        <v>3303</v>
      </c>
      <c r="C186" s="22" t="s">
        <v>3304</v>
      </c>
      <c r="D186" s="22" t="s">
        <v>971</v>
      </c>
    </row>
    <row r="187" spans="1:4" ht="12.75">
      <c r="A187" s="60">
        <v>146</v>
      </c>
      <c r="B187" s="22" t="s">
        <v>2801</v>
      </c>
      <c r="C187" s="22"/>
      <c r="D187" s="22" t="s">
        <v>1471</v>
      </c>
    </row>
    <row r="188" spans="1:4" ht="12.75">
      <c r="A188" s="60">
        <v>147</v>
      </c>
      <c r="B188" s="22" t="s">
        <v>1792</v>
      </c>
      <c r="C188" s="22"/>
      <c r="D188" s="22" t="s">
        <v>1789</v>
      </c>
    </row>
    <row r="189" spans="1:4" ht="12.75">
      <c r="A189" s="60">
        <v>148</v>
      </c>
      <c r="B189" s="22" t="s">
        <v>962</v>
      </c>
      <c r="C189" s="22"/>
      <c r="D189" s="22" t="s">
        <v>959</v>
      </c>
    </row>
    <row r="190" spans="1:4" ht="12.75">
      <c r="A190" s="60">
        <v>149</v>
      </c>
      <c r="B190" s="22" t="s">
        <v>736</v>
      </c>
      <c r="C190" s="22"/>
      <c r="D190" s="22" t="s">
        <v>1471</v>
      </c>
    </row>
    <row r="191" spans="1:4" ht="12.75">
      <c r="A191" s="60">
        <v>150</v>
      </c>
      <c r="B191" s="22" t="s">
        <v>2789</v>
      </c>
      <c r="C191" s="22"/>
      <c r="D191" s="22" t="s">
        <v>2928</v>
      </c>
    </row>
    <row r="192" spans="1:4" ht="12.75">
      <c r="A192" s="60">
        <v>151</v>
      </c>
      <c r="B192" s="22" t="s">
        <v>2526</v>
      </c>
      <c r="C192" s="22" t="s">
        <v>2925</v>
      </c>
      <c r="D192" s="22" t="s">
        <v>1874</v>
      </c>
    </row>
    <row r="193" spans="1:4" ht="12.75">
      <c r="A193" s="60">
        <v>152</v>
      </c>
      <c r="B193" s="22" t="s">
        <v>735</v>
      </c>
      <c r="C193" s="22" t="s">
        <v>2923</v>
      </c>
      <c r="D193" s="22" t="s">
        <v>1471</v>
      </c>
    </row>
    <row r="194" spans="1:4" ht="12.75">
      <c r="A194" s="60">
        <v>153</v>
      </c>
      <c r="B194" s="22" t="s">
        <v>3078</v>
      </c>
      <c r="C194" s="22"/>
      <c r="D194" s="22" t="s">
        <v>2507</v>
      </c>
    </row>
    <row r="195" spans="1:4" ht="12.75">
      <c r="A195" s="60">
        <v>154</v>
      </c>
      <c r="B195" s="22" t="s">
        <v>1898</v>
      </c>
      <c r="C195" s="22"/>
      <c r="D195" s="22" t="s">
        <v>1619</v>
      </c>
    </row>
    <row r="196" spans="1:4" ht="12.75">
      <c r="A196" s="60">
        <v>155</v>
      </c>
      <c r="B196" s="22" t="s">
        <v>1884</v>
      </c>
      <c r="C196" s="22"/>
      <c r="D196" s="22" t="s">
        <v>1622</v>
      </c>
    </row>
  </sheetData>
  <mergeCells count="2">
    <mergeCell ref="A1:D1"/>
    <mergeCell ref="A40:D40"/>
  </mergeCells>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J478"/>
  <sheetViews>
    <sheetView workbookViewId="0" topLeftCell="A1">
      <pane ySplit="480" topLeftCell="BM459" activePane="bottomLeft" state="split"/>
      <selection pane="topLeft" activeCell="E1" sqref="E1"/>
      <selection pane="bottomLeft" activeCell="B473" sqref="B473"/>
    </sheetView>
  </sheetViews>
  <sheetFormatPr defaultColWidth="9.140625" defaultRowHeight="12.75"/>
  <cols>
    <col min="1" max="1" width="3.57421875" style="5" bestFit="1" customWidth="1"/>
    <col min="2" max="2" width="70.00390625" style="1" bestFit="1" customWidth="1"/>
    <col min="3" max="3" width="4.8515625" style="1" bestFit="1" customWidth="1"/>
    <col min="4" max="4" width="11.57421875" style="8" bestFit="1" customWidth="1"/>
    <col min="5" max="5" width="4.00390625" style="1" bestFit="1" customWidth="1"/>
    <col min="6" max="6" width="7.421875" style="1" bestFit="1" customWidth="1"/>
    <col min="7" max="7" width="3.421875" style="1" bestFit="1" customWidth="1"/>
    <col min="8" max="8" width="3.57421875" style="1" customWidth="1"/>
    <col min="9" max="9" width="3.8515625" style="1" customWidth="1"/>
    <col min="10" max="10" width="7.00390625" style="1" customWidth="1"/>
    <col min="11" max="16384" width="9.140625" style="1" customWidth="1"/>
  </cols>
  <sheetData>
    <row r="1" spans="1:6" s="19" customFormat="1" ht="11.25">
      <c r="A1" s="39" t="s">
        <v>2227</v>
      </c>
      <c r="B1" s="39" t="s">
        <v>2429</v>
      </c>
      <c r="C1" s="39" t="s">
        <v>2181</v>
      </c>
      <c r="D1" s="39" t="s">
        <v>1835</v>
      </c>
      <c r="E1" s="39" t="s">
        <v>1836</v>
      </c>
      <c r="F1" s="26"/>
    </row>
    <row r="2" spans="1:6" s="21" customFormat="1" ht="12.75">
      <c r="A2" s="33">
        <v>1</v>
      </c>
      <c r="B2" s="11" t="s">
        <v>2623</v>
      </c>
      <c r="C2" s="20">
        <v>62.3</v>
      </c>
      <c r="D2" s="11" t="s">
        <v>268</v>
      </c>
      <c r="E2" s="11" t="s">
        <v>1096</v>
      </c>
      <c r="F2" s="45"/>
    </row>
    <row r="3" spans="1:6" s="21" customFormat="1" ht="12.75">
      <c r="A3" s="33">
        <v>2</v>
      </c>
      <c r="B3" s="11" t="s">
        <v>2624</v>
      </c>
      <c r="C3" s="20">
        <v>57.2</v>
      </c>
      <c r="D3" s="11" t="s">
        <v>268</v>
      </c>
      <c r="E3" s="11" t="s">
        <v>1096</v>
      </c>
      <c r="F3" s="45"/>
    </row>
    <row r="4" spans="1:6" s="21" customFormat="1" ht="12.75">
      <c r="A4" s="33">
        <v>3</v>
      </c>
      <c r="B4" s="11" t="s">
        <v>2230</v>
      </c>
      <c r="C4" s="20">
        <v>16.6</v>
      </c>
      <c r="D4" s="11" t="s">
        <v>50</v>
      </c>
      <c r="E4" s="11" t="s">
        <v>3206</v>
      </c>
      <c r="F4" s="45"/>
    </row>
    <row r="5" spans="1:6" s="21" customFormat="1" ht="12.75">
      <c r="A5" s="33">
        <v>4</v>
      </c>
      <c r="B5" s="11" t="s">
        <v>3390</v>
      </c>
      <c r="C5" s="20">
        <v>118</v>
      </c>
      <c r="D5" s="11" t="s">
        <v>50</v>
      </c>
      <c r="E5" s="11" t="s">
        <v>3206</v>
      </c>
      <c r="F5" s="45"/>
    </row>
    <row r="6" spans="1:6" s="21" customFormat="1" ht="12.75">
      <c r="A6" s="33">
        <v>5</v>
      </c>
      <c r="B6" s="11" t="s">
        <v>3932</v>
      </c>
      <c r="C6" s="20">
        <v>43.6</v>
      </c>
      <c r="D6" s="11" t="s">
        <v>50</v>
      </c>
      <c r="E6" s="11" t="s">
        <v>3206</v>
      </c>
      <c r="F6" s="45"/>
    </row>
    <row r="7" spans="1:6" s="21" customFormat="1" ht="12.75">
      <c r="A7" s="33">
        <v>6</v>
      </c>
      <c r="B7" s="11" t="s">
        <v>3933</v>
      </c>
      <c r="C7" s="20">
        <v>38.9</v>
      </c>
      <c r="D7" s="11" t="s">
        <v>50</v>
      </c>
      <c r="E7" s="11" t="s">
        <v>3206</v>
      </c>
      <c r="F7" s="45"/>
    </row>
    <row r="8" spans="1:6" s="21" customFormat="1" ht="12.75">
      <c r="A8" s="33">
        <v>7</v>
      </c>
      <c r="B8" s="11" t="s">
        <v>3391</v>
      </c>
      <c r="C8" s="20">
        <v>53.7</v>
      </c>
      <c r="D8" s="11" t="s">
        <v>50</v>
      </c>
      <c r="E8" s="11" t="s">
        <v>3206</v>
      </c>
      <c r="F8" s="45"/>
    </row>
    <row r="9" spans="1:6" s="21" customFormat="1" ht="12.75">
      <c r="A9" s="33">
        <v>8</v>
      </c>
      <c r="B9" s="11" t="s">
        <v>3510</v>
      </c>
      <c r="C9" s="20">
        <v>152</v>
      </c>
      <c r="D9" s="11" t="s">
        <v>50</v>
      </c>
      <c r="E9" s="11" t="s">
        <v>3206</v>
      </c>
      <c r="F9" s="45"/>
    </row>
    <row r="10" spans="1:6" s="13" customFormat="1" ht="12.75">
      <c r="A10" s="33">
        <v>9</v>
      </c>
      <c r="B10" s="11" t="s">
        <v>1590</v>
      </c>
      <c r="C10" s="20">
        <v>45.7</v>
      </c>
      <c r="D10" s="11"/>
      <c r="E10" s="11"/>
      <c r="F10" s="14"/>
    </row>
    <row r="11" spans="1:6" s="21" customFormat="1" ht="12.75">
      <c r="A11" s="33">
        <v>10</v>
      </c>
      <c r="B11" s="11" t="s">
        <v>2486</v>
      </c>
      <c r="C11" s="20">
        <v>53.2</v>
      </c>
      <c r="D11" s="11" t="s">
        <v>2487</v>
      </c>
      <c r="E11" s="11"/>
      <c r="F11" s="45"/>
    </row>
    <row r="12" spans="1:6" s="21" customFormat="1" ht="12.75">
      <c r="A12" s="33">
        <v>11</v>
      </c>
      <c r="B12" s="11" t="s">
        <v>937</v>
      </c>
      <c r="C12" s="20">
        <v>138</v>
      </c>
      <c r="D12" s="11" t="s">
        <v>3631</v>
      </c>
      <c r="E12" s="11" t="s">
        <v>2928</v>
      </c>
      <c r="F12" s="45"/>
    </row>
    <row r="13" spans="1:6" s="21" customFormat="1" ht="12.75">
      <c r="A13" s="33">
        <v>12</v>
      </c>
      <c r="B13" s="11" t="s">
        <v>3392</v>
      </c>
      <c r="C13" s="20">
        <v>36.2</v>
      </c>
      <c r="D13" s="11" t="s">
        <v>3048</v>
      </c>
      <c r="E13" s="11" t="s">
        <v>2928</v>
      </c>
      <c r="F13" s="45"/>
    </row>
    <row r="14" spans="1:6" s="13" customFormat="1" ht="12.75">
      <c r="A14" s="33">
        <v>13</v>
      </c>
      <c r="B14" s="11" t="s">
        <v>1591</v>
      </c>
      <c r="C14" s="20">
        <v>34.1</v>
      </c>
      <c r="D14" s="11"/>
      <c r="E14" s="11" t="s">
        <v>3206</v>
      </c>
      <c r="F14" s="14"/>
    </row>
    <row r="15" spans="1:6" s="13" customFormat="1" ht="12.75">
      <c r="A15" s="33">
        <v>14</v>
      </c>
      <c r="B15" s="11" t="s">
        <v>2936</v>
      </c>
      <c r="C15" s="20">
        <v>63.6</v>
      </c>
      <c r="D15" s="82" t="s">
        <v>2937</v>
      </c>
      <c r="E15" s="11" t="s">
        <v>643</v>
      </c>
      <c r="F15" s="14"/>
    </row>
    <row r="16" spans="1:6" s="21" customFormat="1" ht="12.75">
      <c r="A16" s="33">
        <v>15</v>
      </c>
      <c r="B16" s="11" t="s">
        <v>3511</v>
      </c>
      <c r="C16" s="11">
        <v>72.2</v>
      </c>
      <c r="D16" s="11" t="s">
        <v>50</v>
      </c>
      <c r="E16" s="11" t="s">
        <v>3206</v>
      </c>
      <c r="F16" s="45"/>
    </row>
    <row r="17" spans="1:7" s="13" customFormat="1" ht="12.75">
      <c r="A17" s="33">
        <v>16</v>
      </c>
      <c r="B17" s="11" t="s">
        <v>2938</v>
      </c>
      <c r="C17" s="20">
        <v>99.5</v>
      </c>
      <c r="D17" s="82" t="s">
        <v>2937</v>
      </c>
      <c r="E17" s="11" t="s">
        <v>643</v>
      </c>
      <c r="F17" s="14"/>
      <c r="G17" s="25"/>
    </row>
    <row r="18" spans="1:7" s="21" customFormat="1" ht="12.75">
      <c r="A18" s="33">
        <v>17</v>
      </c>
      <c r="B18" s="11" t="s">
        <v>2634</v>
      </c>
      <c r="C18" s="20">
        <v>165.9</v>
      </c>
      <c r="D18" s="82" t="s">
        <v>268</v>
      </c>
      <c r="E18" s="11" t="s">
        <v>1096</v>
      </c>
      <c r="F18" s="45"/>
      <c r="G18" s="49"/>
    </row>
    <row r="19" spans="1:7" s="21" customFormat="1" ht="12.75">
      <c r="A19" s="33">
        <v>18</v>
      </c>
      <c r="B19" s="11" t="s">
        <v>4035</v>
      </c>
      <c r="C19" s="20">
        <v>93.4</v>
      </c>
      <c r="D19" s="82" t="s">
        <v>1878</v>
      </c>
      <c r="E19" s="11" t="s">
        <v>1874</v>
      </c>
      <c r="F19" s="45"/>
      <c r="G19" s="49"/>
    </row>
    <row r="20" spans="1:7" s="21" customFormat="1" ht="12.75">
      <c r="A20" s="33">
        <v>19</v>
      </c>
      <c r="B20" s="11" t="s">
        <v>4035</v>
      </c>
      <c r="C20" s="20">
        <v>62</v>
      </c>
      <c r="D20" s="82" t="s">
        <v>343</v>
      </c>
      <c r="E20" s="11" t="s">
        <v>3205</v>
      </c>
      <c r="F20" s="45"/>
      <c r="G20" s="49"/>
    </row>
    <row r="21" spans="1:7" s="21" customFormat="1" ht="12.75">
      <c r="A21" s="33">
        <v>20</v>
      </c>
      <c r="B21" s="11" t="s">
        <v>1512</v>
      </c>
      <c r="C21" s="20">
        <v>91.8</v>
      </c>
      <c r="D21" s="82" t="s">
        <v>1878</v>
      </c>
      <c r="E21" s="11" t="s">
        <v>1874</v>
      </c>
      <c r="F21" s="45"/>
      <c r="G21" s="49"/>
    </row>
    <row r="22" spans="1:7" s="21" customFormat="1" ht="12.75">
      <c r="A22" s="33">
        <v>21</v>
      </c>
      <c r="B22" s="11" t="s">
        <v>1511</v>
      </c>
      <c r="C22" s="20">
        <v>140</v>
      </c>
      <c r="D22" s="82" t="s">
        <v>1878</v>
      </c>
      <c r="E22" s="11" t="s">
        <v>1874</v>
      </c>
      <c r="F22" s="45"/>
      <c r="G22" s="49"/>
    </row>
    <row r="23" spans="1:7" s="21" customFormat="1" ht="12.75">
      <c r="A23" s="33">
        <v>22</v>
      </c>
      <c r="B23" s="11" t="s">
        <v>4036</v>
      </c>
      <c r="C23" s="20">
        <v>37.8</v>
      </c>
      <c r="D23" s="82" t="s">
        <v>1878</v>
      </c>
      <c r="E23" s="11" t="s">
        <v>1874</v>
      </c>
      <c r="F23" s="45"/>
      <c r="G23" s="49"/>
    </row>
    <row r="24" spans="1:7" s="21" customFormat="1" ht="12.75">
      <c r="A24" s="33">
        <v>23</v>
      </c>
      <c r="B24" s="11" t="s">
        <v>4037</v>
      </c>
      <c r="C24" s="20">
        <v>41.2</v>
      </c>
      <c r="D24" s="82" t="s">
        <v>1878</v>
      </c>
      <c r="E24" s="11" t="s">
        <v>1874</v>
      </c>
      <c r="F24" s="45"/>
      <c r="G24" s="49"/>
    </row>
    <row r="25" spans="1:7" s="21" customFormat="1" ht="12.75">
      <c r="A25" s="33">
        <v>24</v>
      </c>
      <c r="B25" s="11" t="s">
        <v>1510</v>
      </c>
      <c r="C25" s="20">
        <v>38.8</v>
      </c>
      <c r="D25" s="82" t="s">
        <v>1878</v>
      </c>
      <c r="E25" s="11" t="s">
        <v>1874</v>
      </c>
      <c r="F25" s="45"/>
      <c r="G25" s="49"/>
    </row>
    <row r="26" spans="1:7" s="21" customFormat="1" ht="12.75">
      <c r="A26" s="33">
        <v>25</v>
      </c>
      <c r="B26" s="11" t="s">
        <v>1869</v>
      </c>
      <c r="C26" s="20">
        <v>48.4</v>
      </c>
      <c r="D26" s="82" t="s">
        <v>1878</v>
      </c>
      <c r="E26" s="11" t="s">
        <v>1874</v>
      </c>
      <c r="F26" s="45"/>
      <c r="G26" s="49"/>
    </row>
    <row r="27" spans="1:7" s="21" customFormat="1" ht="12.75">
      <c r="A27" s="33">
        <v>26</v>
      </c>
      <c r="B27" s="11" t="s">
        <v>1870</v>
      </c>
      <c r="C27" s="20">
        <v>48.4</v>
      </c>
      <c r="D27" s="82" t="s">
        <v>1878</v>
      </c>
      <c r="E27" s="11" t="s">
        <v>1874</v>
      </c>
      <c r="F27" s="45"/>
      <c r="G27" s="49"/>
    </row>
    <row r="28" spans="1:7" s="21" customFormat="1" ht="12.75">
      <c r="A28" s="33">
        <v>27</v>
      </c>
      <c r="B28" s="11" t="s">
        <v>1872</v>
      </c>
      <c r="C28" s="20">
        <v>43.7</v>
      </c>
      <c r="D28" s="82" t="s">
        <v>1878</v>
      </c>
      <c r="E28" s="11" t="s">
        <v>1874</v>
      </c>
      <c r="F28" s="45"/>
      <c r="G28" s="49"/>
    </row>
    <row r="29" spans="1:7" s="21" customFormat="1" ht="12.75">
      <c r="A29" s="33">
        <v>28</v>
      </c>
      <c r="B29" s="11" t="s">
        <v>1871</v>
      </c>
      <c r="C29" s="20">
        <v>64.9</v>
      </c>
      <c r="D29" s="82" t="s">
        <v>1878</v>
      </c>
      <c r="E29" s="11" t="s">
        <v>1874</v>
      </c>
      <c r="F29" s="45"/>
      <c r="G29" s="49"/>
    </row>
    <row r="30" spans="1:7" s="21" customFormat="1" ht="12.75">
      <c r="A30" s="33">
        <v>29</v>
      </c>
      <c r="B30" s="11" t="s">
        <v>2355</v>
      </c>
      <c r="C30" s="20">
        <v>84</v>
      </c>
      <c r="D30" s="82" t="s">
        <v>2353</v>
      </c>
      <c r="E30" s="11" t="s">
        <v>3205</v>
      </c>
      <c r="F30" s="45"/>
      <c r="G30" s="49"/>
    </row>
    <row r="31" spans="1:7" s="21" customFormat="1" ht="12.75">
      <c r="A31" s="33">
        <v>30</v>
      </c>
      <c r="B31" s="11" t="s">
        <v>3632</v>
      </c>
      <c r="C31" s="20">
        <v>88.1</v>
      </c>
      <c r="D31" s="82" t="s">
        <v>3631</v>
      </c>
      <c r="E31" s="11" t="s">
        <v>2928</v>
      </c>
      <c r="F31" s="45"/>
      <c r="G31" s="49"/>
    </row>
    <row r="32" spans="1:7" s="21" customFormat="1" ht="12.75">
      <c r="A32" s="33">
        <v>31</v>
      </c>
      <c r="B32" s="11" t="s">
        <v>1873</v>
      </c>
      <c r="C32" s="20">
        <v>19.8</v>
      </c>
      <c r="D32" s="82" t="s">
        <v>1878</v>
      </c>
      <c r="E32" s="11" t="s">
        <v>1874</v>
      </c>
      <c r="F32" s="45"/>
      <c r="G32" s="49"/>
    </row>
    <row r="33" spans="1:7" s="13" customFormat="1" ht="12.75">
      <c r="A33" s="33">
        <v>32</v>
      </c>
      <c r="B33" s="11" t="s">
        <v>1544</v>
      </c>
      <c r="C33" s="20">
        <v>154</v>
      </c>
      <c r="D33" s="82" t="s">
        <v>675</v>
      </c>
      <c r="E33" s="11" t="s">
        <v>643</v>
      </c>
      <c r="F33" s="14"/>
      <c r="G33" s="25"/>
    </row>
    <row r="34" spans="1:6" s="13" customFormat="1" ht="12.75">
      <c r="A34" s="33">
        <v>33</v>
      </c>
      <c r="B34" s="11" t="s">
        <v>1545</v>
      </c>
      <c r="C34" s="20">
        <v>170</v>
      </c>
      <c r="D34" s="82" t="s">
        <v>675</v>
      </c>
      <c r="E34" s="11" t="s">
        <v>643</v>
      </c>
      <c r="F34" s="14"/>
    </row>
    <row r="35" spans="1:6" s="13" customFormat="1" ht="12.75">
      <c r="A35" s="33">
        <v>34</v>
      </c>
      <c r="B35" s="11" t="s">
        <v>3328</v>
      </c>
      <c r="C35" s="20">
        <v>65.7</v>
      </c>
      <c r="D35" s="82" t="s">
        <v>3286</v>
      </c>
      <c r="E35" s="11" t="s">
        <v>643</v>
      </c>
      <c r="F35" s="14"/>
    </row>
    <row r="36" spans="1:6" s="21" customFormat="1" ht="12.75">
      <c r="A36" s="33">
        <v>35</v>
      </c>
      <c r="B36" s="11" t="s">
        <v>269</v>
      </c>
      <c r="C36" s="20">
        <v>18.8</v>
      </c>
      <c r="D36" s="82" t="s">
        <v>268</v>
      </c>
      <c r="E36" s="11" t="s">
        <v>1096</v>
      </c>
      <c r="F36" s="45"/>
    </row>
    <row r="37" spans="1:6" s="21" customFormat="1" ht="12.75">
      <c r="A37" s="33">
        <v>36</v>
      </c>
      <c r="B37" s="11" t="s">
        <v>270</v>
      </c>
      <c r="C37" s="20">
        <v>27.9</v>
      </c>
      <c r="D37" s="82" t="s">
        <v>268</v>
      </c>
      <c r="E37" s="11" t="s">
        <v>1096</v>
      </c>
      <c r="F37" s="45"/>
    </row>
    <row r="38" spans="1:6" s="21" customFormat="1" ht="12.75">
      <c r="A38" s="33">
        <v>37</v>
      </c>
      <c r="B38" s="11" t="s">
        <v>271</v>
      </c>
      <c r="C38" s="20">
        <v>32.3</v>
      </c>
      <c r="D38" s="82" t="s">
        <v>268</v>
      </c>
      <c r="E38" s="11" t="s">
        <v>1096</v>
      </c>
      <c r="F38" s="45"/>
    </row>
    <row r="39" spans="1:6" s="21" customFormat="1" ht="12.75">
      <c r="A39" s="33">
        <v>38</v>
      </c>
      <c r="B39" s="11" t="s">
        <v>3056</v>
      </c>
      <c r="C39" s="20">
        <v>41.1</v>
      </c>
      <c r="D39" s="82" t="s">
        <v>3048</v>
      </c>
      <c r="E39" s="11" t="s">
        <v>2928</v>
      </c>
      <c r="F39" s="45"/>
    </row>
    <row r="40" spans="1:6" s="21" customFormat="1" ht="12.75">
      <c r="A40" s="33">
        <v>39</v>
      </c>
      <c r="B40" s="11" t="s">
        <v>2438</v>
      </c>
      <c r="C40" s="20">
        <v>41.9</v>
      </c>
      <c r="D40" s="82" t="s">
        <v>3048</v>
      </c>
      <c r="E40" s="11" t="s">
        <v>2928</v>
      </c>
      <c r="F40" s="45"/>
    </row>
    <row r="41" spans="1:6" s="21" customFormat="1" ht="12.75">
      <c r="A41" s="33">
        <v>40</v>
      </c>
      <c r="B41" s="11" t="s">
        <v>2439</v>
      </c>
      <c r="C41" s="20">
        <v>74.2</v>
      </c>
      <c r="D41" s="82" t="s">
        <v>3048</v>
      </c>
      <c r="E41" s="11" t="s">
        <v>2928</v>
      </c>
      <c r="F41" s="45"/>
    </row>
    <row r="42" spans="1:6" s="13" customFormat="1" ht="12.75">
      <c r="A42" s="33">
        <v>41</v>
      </c>
      <c r="B42" s="11" t="s">
        <v>3329</v>
      </c>
      <c r="C42" s="20">
        <v>29.1</v>
      </c>
      <c r="D42" s="82" t="s">
        <v>3286</v>
      </c>
      <c r="E42" s="11" t="s">
        <v>643</v>
      </c>
      <c r="F42" s="14"/>
    </row>
    <row r="43" spans="1:6" s="13" customFormat="1" ht="12.75">
      <c r="A43" s="33">
        <v>42</v>
      </c>
      <c r="B43" s="11" t="s">
        <v>3333</v>
      </c>
      <c r="C43" s="20">
        <v>32.3</v>
      </c>
      <c r="D43" s="82" t="s">
        <v>3286</v>
      </c>
      <c r="E43" s="11" t="s">
        <v>643</v>
      </c>
      <c r="F43" s="14"/>
    </row>
    <row r="44" spans="1:6" s="13" customFormat="1" ht="12.75">
      <c r="A44" s="33">
        <v>43</v>
      </c>
      <c r="B44" s="11" t="s">
        <v>3336</v>
      </c>
      <c r="C44" s="20">
        <v>14.2</v>
      </c>
      <c r="D44" s="82" t="s">
        <v>3286</v>
      </c>
      <c r="E44" s="11" t="s">
        <v>643</v>
      </c>
      <c r="F44" s="14"/>
    </row>
    <row r="45" spans="1:6" s="13" customFormat="1" ht="12.75">
      <c r="A45" s="33">
        <v>44</v>
      </c>
      <c r="B45" s="11" t="s">
        <v>3334</v>
      </c>
      <c r="C45" s="20">
        <v>19.4</v>
      </c>
      <c r="D45" s="82" t="s">
        <v>3286</v>
      </c>
      <c r="E45" s="11" t="s">
        <v>643</v>
      </c>
      <c r="F45" s="14"/>
    </row>
    <row r="46" spans="1:6" s="13" customFormat="1" ht="12.75">
      <c r="A46" s="33">
        <v>45</v>
      </c>
      <c r="B46" s="11" t="s">
        <v>3331</v>
      </c>
      <c r="C46" s="20">
        <v>37.1</v>
      </c>
      <c r="D46" s="82" t="s">
        <v>3286</v>
      </c>
      <c r="E46" s="11" t="s">
        <v>643</v>
      </c>
      <c r="F46" s="14"/>
    </row>
    <row r="47" spans="1:6" s="13" customFormat="1" ht="12.75">
      <c r="A47" s="33">
        <v>46</v>
      </c>
      <c r="B47" s="11" t="s">
        <v>3393</v>
      </c>
      <c r="C47" s="20">
        <v>106</v>
      </c>
      <c r="D47" s="82" t="s">
        <v>3286</v>
      </c>
      <c r="E47" s="11" t="s">
        <v>643</v>
      </c>
      <c r="F47" s="14"/>
    </row>
    <row r="48" spans="1:6" s="13" customFormat="1" ht="12.75">
      <c r="A48" s="33">
        <v>47</v>
      </c>
      <c r="B48" s="11" t="s">
        <v>3394</v>
      </c>
      <c r="C48" s="20">
        <v>45.8</v>
      </c>
      <c r="D48" s="82" t="s">
        <v>3286</v>
      </c>
      <c r="E48" s="11" t="s">
        <v>643</v>
      </c>
      <c r="F48" s="14"/>
    </row>
    <row r="49" spans="1:6" s="13" customFormat="1" ht="12.75">
      <c r="A49" s="33">
        <v>48</v>
      </c>
      <c r="B49" s="11" t="s">
        <v>3330</v>
      </c>
      <c r="C49" s="20">
        <v>29.8</v>
      </c>
      <c r="D49" s="82" t="s">
        <v>3286</v>
      </c>
      <c r="E49" s="11" t="s">
        <v>643</v>
      </c>
      <c r="F49" s="14"/>
    </row>
    <row r="50" spans="1:6" s="13" customFormat="1" ht="12.75">
      <c r="A50" s="33">
        <v>49</v>
      </c>
      <c r="B50" s="11" t="s">
        <v>2196</v>
      </c>
      <c r="C50" s="20">
        <v>19.5</v>
      </c>
      <c r="D50" s="82" t="s">
        <v>3286</v>
      </c>
      <c r="E50" s="11" t="s">
        <v>643</v>
      </c>
      <c r="F50" s="14"/>
    </row>
    <row r="51" spans="1:6" s="13" customFormat="1" ht="12.75">
      <c r="A51" s="33">
        <v>50</v>
      </c>
      <c r="B51" s="11" t="s">
        <v>1472</v>
      </c>
      <c r="C51" s="20">
        <v>34</v>
      </c>
      <c r="D51" s="82" t="s">
        <v>3286</v>
      </c>
      <c r="E51" s="11" t="s">
        <v>643</v>
      </c>
      <c r="F51" s="14"/>
    </row>
    <row r="52" spans="1:6" s="13" customFormat="1" ht="12.75">
      <c r="A52" s="33">
        <v>51</v>
      </c>
      <c r="B52" s="11" t="s">
        <v>3332</v>
      </c>
      <c r="C52" s="20">
        <v>37.6</v>
      </c>
      <c r="D52" s="82" t="s">
        <v>3286</v>
      </c>
      <c r="E52" s="11" t="s">
        <v>643</v>
      </c>
      <c r="F52" s="14"/>
    </row>
    <row r="53" spans="1:6" s="13" customFormat="1" ht="12.75">
      <c r="A53" s="33">
        <v>52</v>
      </c>
      <c r="B53" s="11" t="s">
        <v>2810</v>
      </c>
      <c r="C53" s="20">
        <v>41.6</v>
      </c>
      <c r="D53" s="82" t="s">
        <v>3286</v>
      </c>
      <c r="E53" s="11" t="s">
        <v>643</v>
      </c>
      <c r="F53" s="14"/>
    </row>
    <row r="54" spans="1:6" s="13" customFormat="1" ht="12.75">
      <c r="A54" s="33">
        <v>53</v>
      </c>
      <c r="B54" s="11" t="s">
        <v>3335</v>
      </c>
      <c r="C54" s="20">
        <v>13</v>
      </c>
      <c r="D54" s="82" t="s">
        <v>3286</v>
      </c>
      <c r="E54" s="11" t="s">
        <v>643</v>
      </c>
      <c r="F54" s="14"/>
    </row>
    <row r="55" spans="1:6" s="21" customFormat="1" ht="12.75">
      <c r="A55" s="33">
        <v>54</v>
      </c>
      <c r="B55" s="11" t="s">
        <v>2495</v>
      </c>
      <c r="C55" s="20">
        <v>50</v>
      </c>
      <c r="D55" s="82" t="s">
        <v>2487</v>
      </c>
      <c r="E55" s="11" t="s">
        <v>1096</v>
      </c>
      <c r="F55" s="45"/>
    </row>
    <row r="56" spans="1:6" s="21" customFormat="1" ht="12.75">
      <c r="A56" s="33">
        <v>55</v>
      </c>
      <c r="B56" s="11" t="s">
        <v>3647</v>
      </c>
      <c r="C56" s="20">
        <v>61.4</v>
      </c>
      <c r="D56" s="82" t="s">
        <v>2738</v>
      </c>
      <c r="E56" s="11" t="s">
        <v>3205</v>
      </c>
      <c r="F56" s="45"/>
    </row>
    <row r="57" spans="1:6" s="21" customFormat="1" ht="12.75">
      <c r="A57" s="33">
        <v>56</v>
      </c>
      <c r="B57" s="11" t="s">
        <v>2441</v>
      </c>
      <c r="C57" s="20">
        <v>50.9</v>
      </c>
      <c r="D57" s="82" t="s">
        <v>3048</v>
      </c>
      <c r="E57" s="11" t="s">
        <v>2928</v>
      </c>
      <c r="F57" s="45"/>
    </row>
    <row r="58" spans="1:6" s="21" customFormat="1" ht="12.75">
      <c r="A58" s="33">
        <v>57</v>
      </c>
      <c r="B58" s="11" t="s">
        <v>2625</v>
      </c>
      <c r="C58" s="20">
        <v>93.7</v>
      </c>
      <c r="D58" s="82" t="s">
        <v>268</v>
      </c>
      <c r="E58" s="11" t="s">
        <v>1096</v>
      </c>
      <c r="F58" s="45"/>
    </row>
    <row r="59" spans="1:6" s="21" customFormat="1" ht="12.75">
      <c r="A59" s="33">
        <v>58</v>
      </c>
      <c r="B59" s="11" t="s">
        <v>2626</v>
      </c>
      <c r="C59" s="20">
        <v>53.8</v>
      </c>
      <c r="D59" s="82" t="s">
        <v>268</v>
      </c>
      <c r="E59" s="11" t="s">
        <v>1096</v>
      </c>
      <c r="F59" s="45"/>
    </row>
    <row r="60" spans="1:6" s="21" customFormat="1" ht="12.75">
      <c r="A60" s="33">
        <v>59</v>
      </c>
      <c r="B60" s="11" t="s">
        <v>2627</v>
      </c>
      <c r="C60" s="20">
        <v>67.6</v>
      </c>
      <c r="D60" s="82" t="s">
        <v>268</v>
      </c>
      <c r="E60" s="11" t="s">
        <v>1096</v>
      </c>
      <c r="F60" s="45"/>
    </row>
    <row r="61" spans="1:6" s="21" customFormat="1" ht="12.75">
      <c r="A61" s="33">
        <v>60</v>
      </c>
      <c r="B61" s="11" t="s">
        <v>1116</v>
      </c>
      <c r="C61" s="20">
        <v>39.7</v>
      </c>
      <c r="D61" s="11" t="s">
        <v>50</v>
      </c>
      <c r="E61" s="11" t="s">
        <v>3206</v>
      </c>
      <c r="F61" s="45"/>
    </row>
    <row r="62" spans="1:6" s="21" customFormat="1" ht="12.75">
      <c r="A62" s="33">
        <v>61</v>
      </c>
      <c r="B62" s="11" t="s">
        <v>290</v>
      </c>
      <c r="C62" s="20">
        <v>45.3</v>
      </c>
      <c r="D62" s="11" t="s">
        <v>51</v>
      </c>
      <c r="E62" s="11" t="s">
        <v>3206</v>
      </c>
      <c r="F62" s="45"/>
    </row>
    <row r="63" spans="1:6" s="21" customFormat="1" ht="12.75">
      <c r="A63" s="33">
        <v>62</v>
      </c>
      <c r="B63" s="11" t="s">
        <v>291</v>
      </c>
      <c r="C63" s="11">
        <v>46.9</v>
      </c>
      <c r="D63" s="11" t="s">
        <v>51</v>
      </c>
      <c r="E63" s="11" t="s">
        <v>3206</v>
      </c>
      <c r="F63" s="45"/>
    </row>
    <row r="64" spans="1:6" s="21" customFormat="1" ht="12.75">
      <c r="A64" s="33">
        <v>63</v>
      </c>
      <c r="B64" s="11" t="s">
        <v>1903</v>
      </c>
      <c r="C64" s="11">
        <v>35.3</v>
      </c>
      <c r="D64" s="11" t="s">
        <v>51</v>
      </c>
      <c r="E64" s="11" t="s">
        <v>3206</v>
      </c>
      <c r="F64" s="45"/>
    </row>
    <row r="65" spans="1:6" s="21" customFormat="1" ht="12.75">
      <c r="A65" s="33">
        <v>64</v>
      </c>
      <c r="B65" s="11" t="s">
        <v>1904</v>
      </c>
      <c r="C65" s="20">
        <v>59.2</v>
      </c>
      <c r="D65" s="11" t="s">
        <v>51</v>
      </c>
      <c r="E65" s="11" t="s">
        <v>3206</v>
      </c>
      <c r="F65" s="45"/>
    </row>
    <row r="66" spans="1:6" s="21" customFormat="1" ht="12.75">
      <c r="A66" s="33">
        <v>65</v>
      </c>
      <c r="B66" s="11" t="s">
        <v>1905</v>
      </c>
      <c r="C66" s="20">
        <v>65.7</v>
      </c>
      <c r="D66" s="11" t="s">
        <v>51</v>
      </c>
      <c r="E66" s="11" t="s">
        <v>3206</v>
      </c>
      <c r="F66" s="45"/>
    </row>
    <row r="67" spans="1:6" s="21" customFormat="1" ht="12.75">
      <c r="A67" s="33">
        <v>66</v>
      </c>
      <c r="B67" s="11" t="s">
        <v>282</v>
      </c>
      <c r="C67" s="20">
        <v>36.4</v>
      </c>
      <c r="D67" s="11" t="s">
        <v>51</v>
      </c>
      <c r="E67" s="11" t="s">
        <v>3206</v>
      </c>
      <c r="F67" s="45"/>
    </row>
    <row r="68" spans="1:6" s="21" customFormat="1" ht="12.75">
      <c r="A68" s="33">
        <v>67</v>
      </c>
      <c r="B68" s="11" t="s">
        <v>283</v>
      </c>
      <c r="C68" s="20">
        <v>34.6</v>
      </c>
      <c r="D68" s="11" t="s">
        <v>51</v>
      </c>
      <c r="E68" s="11" t="s">
        <v>3206</v>
      </c>
      <c r="F68" s="45"/>
    </row>
    <row r="69" spans="1:6" s="21" customFormat="1" ht="12.75">
      <c r="A69" s="33">
        <v>68</v>
      </c>
      <c r="B69" s="11" t="s">
        <v>284</v>
      </c>
      <c r="C69" s="20">
        <v>70.3</v>
      </c>
      <c r="D69" s="11" t="s">
        <v>51</v>
      </c>
      <c r="E69" s="11" t="s">
        <v>3206</v>
      </c>
      <c r="F69" s="45"/>
    </row>
    <row r="70" spans="1:6" s="21" customFormat="1" ht="12.75">
      <c r="A70" s="33">
        <v>69</v>
      </c>
      <c r="B70" s="11" t="s">
        <v>285</v>
      </c>
      <c r="C70" s="20">
        <v>43.8</v>
      </c>
      <c r="D70" s="11" t="s">
        <v>51</v>
      </c>
      <c r="E70" s="11" t="s">
        <v>3206</v>
      </c>
      <c r="F70" s="45"/>
    </row>
    <row r="71" spans="1:6" s="21" customFormat="1" ht="12.75">
      <c r="A71" s="33">
        <v>70</v>
      </c>
      <c r="B71" s="11" t="s">
        <v>286</v>
      </c>
      <c r="C71" s="20">
        <v>42.5</v>
      </c>
      <c r="D71" s="11" t="s">
        <v>51</v>
      </c>
      <c r="E71" s="11" t="s">
        <v>3206</v>
      </c>
      <c r="F71" s="45"/>
    </row>
    <row r="72" spans="1:6" s="21" customFormat="1" ht="12.75">
      <c r="A72" s="33">
        <v>71</v>
      </c>
      <c r="B72" s="11" t="s">
        <v>287</v>
      </c>
      <c r="C72" s="20">
        <v>36.3</v>
      </c>
      <c r="D72" s="11" t="s">
        <v>51</v>
      </c>
      <c r="E72" s="11" t="s">
        <v>3206</v>
      </c>
      <c r="F72" s="45"/>
    </row>
    <row r="73" spans="1:6" s="21" customFormat="1" ht="12.75">
      <c r="A73" s="33">
        <v>72</v>
      </c>
      <c r="B73" s="11" t="s">
        <v>288</v>
      </c>
      <c r="C73" s="20">
        <v>36.8</v>
      </c>
      <c r="D73" s="11" t="s">
        <v>51</v>
      </c>
      <c r="E73" s="11" t="s">
        <v>3206</v>
      </c>
      <c r="F73" s="45"/>
    </row>
    <row r="74" spans="1:6" s="21" customFormat="1" ht="12.75">
      <c r="A74" s="33">
        <v>73</v>
      </c>
      <c r="B74" s="11" t="s">
        <v>289</v>
      </c>
      <c r="C74" s="20">
        <v>72</v>
      </c>
      <c r="D74" s="11" t="s">
        <v>51</v>
      </c>
      <c r="E74" s="11" t="s">
        <v>3206</v>
      </c>
      <c r="F74" s="45"/>
    </row>
    <row r="75" spans="1:6" s="21" customFormat="1" ht="12.75">
      <c r="A75" s="33">
        <v>74</v>
      </c>
      <c r="B75" s="11" t="s">
        <v>2628</v>
      </c>
      <c r="C75" s="20">
        <v>63.6</v>
      </c>
      <c r="D75" s="82" t="s">
        <v>268</v>
      </c>
      <c r="E75" s="11" t="s">
        <v>1096</v>
      </c>
      <c r="F75" s="45"/>
    </row>
    <row r="76" spans="1:6" s="21" customFormat="1" ht="12.75">
      <c r="A76" s="33">
        <v>75</v>
      </c>
      <c r="B76" s="11" t="s">
        <v>3648</v>
      </c>
      <c r="C76" s="20">
        <v>5.95</v>
      </c>
      <c r="D76" s="11" t="s">
        <v>50</v>
      </c>
      <c r="E76" s="11" t="s">
        <v>3206</v>
      </c>
      <c r="F76" s="45"/>
    </row>
    <row r="77" spans="1:6" s="13" customFormat="1" ht="12.75">
      <c r="A77" s="33">
        <v>76</v>
      </c>
      <c r="B77" s="11" t="s">
        <v>2811</v>
      </c>
      <c r="C77" s="20">
        <v>37.5</v>
      </c>
      <c r="D77" s="82" t="s">
        <v>3286</v>
      </c>
      <c r="E77" s="11" t="s">
        <v>643</v>
      </c>
      <c r="F77" s="14"/>
    </row>
    <row r="78" spans="1:6" s="21" customFormat="1" ht="12.75">
      <c r="A78" s="33">
        <v>77</v>
      </c>
      <c r="B78" s="11" t="s">
        <v>1117</v>
      </c>
      <c r="C78" s="20">
        <v>67.7</v>
      </c>
      <c r="D78" s="11" t="s">
        <v>52</v>
      </c>
      <c r="E78" s="11" t="s">
        <v>3206</v>
      </c>
      <c r="F78" s="45"/>
    </row>
    <row r="79" spans="1:6" s="21" customFormat="1" ht="12.75">
      <c r="A79" s="33">
        <v>78</v>
      </c>
      <c r="B79" s="11" t="s">
        <v>3280</v>
      </c>
      <c r="C79" s="20">
        <v>41.2</v>
      </c>
      <c r="D79" s="11" t="s">
        <v>52</v>
      </c>
      <c r="E79" s="11" t="s">
        <v>3206</v>
      </c>
      <c r="F79" s="45"/>
    </row>
    <row r="80" spans="1:6" s="21" customFormat="1" ht="12.75">
      <c r="A80" s="33">
        <v>79</v>
      </c>
      <c r="B80" s="11" t="s">
        <v>1118</v>
      </c>
      <c r="C80" s="20">
        <v>14.9</v>
      </c>
      <c r="D80" s="11" t="s">
        <v>52</v>
      </c>
      <c r="E80" s="11" t="s">
        <v>3206</v>
      </c>
      <c r="F80" s="45"/>
    </row>
    <row r="81" spans="1:6" s="21" customFormat="1" ht="12.75">
      <c r="A81" s="33">
        <v>80</v>
      </c>
      <c r="B81" s="11" t="s">
        <v>1119</v>
      </c>
      <c r="C81" s="20">
        <v>44.8</v>
      </c>
      <c r="D81" s="11" t="s">
        <v>52</v>
      </c>
      <c r="E81" s="11" t="s">
        <v>3206</v>
      </c>
      <c r="F81" s="45"/>
    </row>
    <row r="82" spans="1:6" s="21" customFormat="1" ht="12.75">
      <c r="A82" s="33">
        <v>81</v>
      </c>
      <c r="B82" s="11" t="s">
        <v>1120</v>
      </c>
      <c r="C82" s="20">
        <v>53.2</v>
      </c>
      <c r="D82" s="11" t="s">
        <v>52</v>
      </c>
      <c r="E82" s="11" t="s">
        <v>3206</v>
      </c>
      <c r="F82" s="45"/>
    </row>
    <row r="83" spans="1:6" s="21" customFormat="1" ht="12.75">
      <c r="A83" s="33">
        <v>82</v>
      </c>
      <c r="B83" s="11" t="s">
        <v>1121</v>
      </c>
      <c r="C83" s="20">
        <v>55.1</v>
      </c>
      <c r="D83" s="11" t="s">
        <v>52</v>
      </c>
      <c r="E83" s="11" t="s">
        <v>3206</v>
      </c>
      <c r="F83" s="45"/>
    </row>
    <row r="84" spans="1:6" s="21" customFormat="1" ht="12.75">
      <c r="A84" s="33">
        <v>83</v>
      </c>
      <c r="B84" s="11" t="s">
        <v>1122</v>
      </c>
      <c r="C84" s="20">
        <v>54.7</v>
      </c>
      <c r="D84" s="11" t="s">
        <v>52</v>
      </c>
      <c r="E84" s="11" t="s">
        <v>3206</v>
      </c>
      <c r="F84" s="45"/>
    </row>
    <row r="85" spans="1:6" s="21" customFormat="1" ht="12.75">
      <c r="A85" s="33">
        <v>84</v>
      </c>
      <c r="B85" s="11" t="s">
        <v>1123</v>
      </c>
      <c r="C85" s="20">
        <v>41.1</v>
      </c>
      <c r="D85" s="11" t="s">
        <v>52</v>
      </c>
      <c r="E85" s="11" t="s">
        <v>3206</v>
      </c>
      <c r="F85" s="45"/>
    </row>
    <row r="86" spans="1:6" s="21" customFormat="1" ht="12.75">
      <c r="A86" s="33">
        <v>85</v>
      </c>
      <c r="B86" s="11" t="s">
        <v>2636</v>
      </c>
      <c r="C86" s="20">
        <v>68.8</v>
      </c>
      <c r="D86" s="82" t="s">
        <v>268</v>
      </c>
      <c r="E86" s="11" t="s">
        <v>1096</v>
      </c>
      <c r="F86" s="45"/>
    </row>
    <row r="87" spans="1:6" s="13" customFormat="1" ht="12.75">
      <c r="A87" s="33">
        <v>86</v>
      </c>
      <c r="B87" s="11" t="s">
        <v>4031</v>
      </c>
      <c r="C87" s="20">
        <v>41.5</v>
      </c>
      <c r="D87" s="82" t="s">
        <v>2937</v>
      </c>
      <c r="E87" s="11" t="s">
        <v>643</v>
      </c>
      <c r="F87" s="14"/>
    </row>
    <row r="88" spans="1:6" s="21" customFormat="1" ht="12.75">
      <c r="A88" s="33">
        <v>87</v>
      </c>
      <c r="B88" s="11" t="s">
        <v>1124</v>
      </c>
      <c r="C88" s="20">
        <v>97.2</v>
      </c>
      <c r="D88" s="11" t="s">
        <v>52</v>
      </c>
      <c r="E88" s="11" t="s">
        <v>3206</v>
      </c>
      <c r="F88" s="45"/>
    </row>
    <row r="89" spans="1:6" s="13" customFormat="1" ht="12.75">
      <c r="A89" s="33">
        <v>88</v>
      </c>
      <c r="B89" s="11" t="s">
        <v>3649</v>
      </c>
      <c r="C89" s="20">
        <v>20.5</v>
      </c>
      <c r="D89" s="82" t="s">
        <v>2937</v>
      </c>
      <c r="E89" s="11" t="s">
        <v>643</v>
      </c>
      <c r="F89" s="14"/>
    </row>
    <row r="90" spans="1:6" s="21" customFormat="1" ht="12.75">
      <c r="A90" s="33">
        <v>89</v>
      </c>
      <c r="B90" s="11" t="s">
        <v>3650</v>
      </c>
      <c r="C90" s="20">
        <v>32.8</v>
      </c>
      <c r="D90" s="11" t="s">
        <v>52</v>
      </c>
      <c r="E90" s="11" t="s">
        <v>3206</v>
      </c>
      <c r="F90" s="45"/>
    </row>
    <row r="91" spans="1:6" s="21" customFormat="1" ht="12.75">
      <c r="A91" s="33">
        <v>90</v>
      </c>
      <c r="B91" s="11" t="s">
        <v>1125</v>
      </c>
      <c r="C91" s="20">
        <v>68.9</v>
      </c>
      <c r="D91" s="11" t="s">
        <v>52</v>
      </c>
      <c r="E91" s="11" t="s">
        <v>3206</v>
      </c>
      <c r="F91" s="45"/>
    </row>
    <row r="92" spans="1:6" s="13" customFormat="1" ht="12.75">
      <c r="A92" s="33">
        <v>91</v>
      </c>
      <c r="B92" s="11" t="s">
        <v>1125</v>
      </c>
      <c r="C92" s="20">
        <v>64.1</v>
      </c>
      <c r="D92" s="82" t="s">
        <v>2937</v>
      </c>
      <c r="E92" s="11" t="s">
        <v>643</v>
      </c>
      <c r="F92" s="14"/>
    </row>
    <row r="93" spans="1:6" s="21" customFormat="1" ht="12.75">
      <c r="A93" s="33">
        <v>92</v>
      </c>
      <c r="B93" s="11" t="s">
        <v>1126</v>
      </c>
      <c r="C93" s="20">
        <v>71.4</v>
      </c>
      <c r="D93" s="82"/>
      <c r="E93" s="11"/>
      <c r="F93" s="45"/>
    </row>
    <row r="94" spans="1:6" s="13" customFormat="1" ht="12.75">
      <c r="A94" s="33">
        <v>93</v>
      </c>
      <c r="B94" s="11" t="s">
        <v>2020</v>
      </c>
      <c r="C94" s="20">
        <v>77.8</v>
      </c>
      <c r="D94" s="82" t="s">
        <v>2937</v>
      </c>
      <c r="E94" s="11" t="s">
        <v>643</v>
      </c>
      <c r="F94" s="14"/>
    </row>
    <row r="95" spans="1:6" s="21" customFormat="1" ht="12.75">
      <c r="A95" s="33">
        <v>94</v>
      </c>
      <c r="B95" s="11" t="s">
        <v>2654</v>
      </c>
      <c r="C95" s="20">
        <v>70.3</v>
      </c>
      <c r="D95" s="82" t="s">
        <v>268</v>
      </c>
      <c r="E95" s="11" t="s">
        <v>1096</v>
      </c>
      <c r="F95" s="45"/>
    </row>
    <row r="96" spans="1:6" s="13" customFormat="1" ht="12.75">
      <c r="A96" s="33">
        <v>95</v>
      </c>
      <c r="B96" s="11" t="s">
        <v>776</v>
      </c>
      <c r="C96" s="20">
        <v>163</v>
      </c>
      <c r="D96" s="82" t="s">
        <v>2937</v>
      </c>
      <c r="E96" s="11" t="s">
        <v>643</v>
      </c>
      <c r="F96" s="14"/>
    </row>
    <row r="97" spans="1:6" s="13" customFormat="1" ht="12.75">
      <c r="A97" s="33">
        <v>96</v>
      </c>
      <c r="B97" s="11" t="s">
        <v>4032</v>
      </c>
      <c r="C97" s="20">
        <v>41</v>
      </c>
      <c r="D97" s="82" t="s">
        <v>2937</v>
      </c>
      <c r="E97" s="11" t="s">
        <v>643</v>
      </c>
      <c r="F97" s="14"/>
    </row>
    <row r="98" spans="1:6" s="13" customFormat="1" ht="12.75">
      <c r="A98" s="33">
        <v>97</v>
      </c>
      <c r="B98" s="11" t="s">
        <v>4033</v>
      </c>
      <c r="C98" s="20">
        <v>48.8</v>
      </c>
      <c r="D98" s="82" t="s">
        <v>2937</v>
      </c>
      <c r="E98" s="11" t="s">
        <v>643</v>
      </c>
      <c r="F98" s="14"/>
    </row>
    <row r="99" spans="1:6" s="13" customFormat="1" ht="12.75">
      <c r="A99" s="33">
        <v>98</v>
      </c>
      <c r="B99" s="11" t="s">
        <v>4034</v>
      </c>
      <c r="C99" s="20">
        <v>49</v>
      </c>
      <c r="D99" s="82" t="s">
        <v>2937</v>
      </c>
      <c r="E99" s="11" t="s">
        <v>643</v>
      </c>
      <c r="F99" s="14"/>
    </row>
    <row r="100" spans="1:6" s="13" customFormat="1" ht="12.75">
      <c r="A100" s="33">
        <v>99</v>
      </c>
      <c r="B100" s="11" t="s">
        <v>2319</v>
      </c>
      <c r="C100" s="20">
        <v>98.2</v>
      </c>
      <c r="D100" s="82" t="s">
        <v>2937</v>
      </c>
      <c r="E100" s="11" t="s">
        <v>643</v>
      </c>
      <c r="F100" s="14"/>
    </row>
    <row r="101" spans="1:6" s="13" customFormat="1" ht="12.75">
      <c r="A101" s="33">
        <v>100</v>
      </c>
      <c r="B101" s="11" t="s">
        <v>695</v>
      </c>
      <c r="C101" s="20">
        <v>211</v>
      </c>
      <c r="D101" s="82" t="s">
        <v>675</v>
      </c>
      <c r="E101" s="11" t="s">
        <v>643</v>
      </c>
      <c r="F101" s="14"/>
    </row>
    <row r="102" spans="1:6" s="13" customFormat="1" ht="12.75">
      <c r="A102" s="33">
        <v>101</v>
      </c>
      <c r="B102" s="11" t="s">
        <v>775</v>
      </c>
      <c r="C102" s="20">
        <v>23.6</v>
      </c>
      <c r="D102" s="82" t="s">
        <v>2937</v>
      </c>
      <c r="E102" s="11" t="s">
        <v>643</v>
      </c>
      <c r="F102" s="14"/>
    </row>
    <row r="103" spans="1:6" s="21" customFormat="1" ht="12.75">
      <c r="A103" s="33">
        <v>102</v>
      </c>
      <c r="B103" s="11" t="s">
        <v>1127</v>
      </c>
      <c r="C103" s="20">
        <v>13.7</v>
      </c>
      <c r="D103" s="82"/>
      <c r="E103" s="11"/>
      <c r="F103" s="45"/>
    </row>
    <row r="104" spans="1:6" s="21" customFormat="1" ht="12.75">
      <c r="A104" s="33">
        <v>103</v>
      </c>
      <c r="B104" s="11" t="s">
        <v>1128</v>
      </c>
      <c r="C104" s="20">
        <v>67.2</v>
      </c>
      <c r="D104" s="82"/>
      <c r="E104" s="11"/>
      <c r="F104" s="45"/>
    </row>
    <row r="105" spans="1:6" s="21" customFormat="1" ht="12.75">
      <c r="A105" s="33">
        <v>104</v>
      </c>
      <c r="B105" s="11" t="s">
        <v>3651</v>
      </c>
      <c r="C105" s="20">
        <v>13.6</v>
      </c>
      <c r="D105" s="82"/>
      <c r="E105" s="11"/>
      <c r="F105" s="45"/>
    </row>
    <row r="106" spans="1:6" s="21" customFormat="1" ht="12.75">
      <c r="A106" s="33">
        <v>105</v>
      </c>
      <c r="B106" s="11" t="s">
        <v>3931</v>
      </c>
      <c r="C106" s="20">
        <v>35.1</v>
      </c>
      <c r="D106" s="82"/>
      <c r="E106" s="11"/>
      <c r="F106" s="45"/>
    </row>
    <row r="107" spans="1:6" s="13" customFormat="1" ht="12.75">
      <c r="A107" s="33">
        <v>106</v>
      </c>
      <c r="B107" s="11" t="s">
        <v>3652</v>
      </c>
      <c r="C107" s="20">
        <v>4.6</v>
      </c>
      <c r="D107" s="82" t="s">
        <v>675</v>
      </c>
      <c r="E107" s="11" t="s">
        <v>643</v>
      </c>
      <c r="F107" s="14"/>
    </row>
    <row r="108" spans="1:6" s="21" customFormat="1" ht="12.75">
      <c r="A108" s="33">
        <v>107</v>
      </c>
      <c r="B108" s="11" t="s">
        <v>3003</v>
      </c>
      <c r="C108" s="20">
        <v>53.3</v>
      </c>
      <c r="D108" s="11" t="s">
        <v>53</v>
      </c>
      <c r="E108" s="11" t="s">
        <v>3206</v>
      </c>
      <c r="F108" s="45"/>
    </row>
    <row r="109" spans="1:6" s="21" customFormat="1" ht="12.75">
      <c r="A109" s="33">
        <v>108</v>
      </c>
      <c r="B109" s="11" t="s">
        <v>3004</v>
      </c>
      <c r="C109" s="20">
        <v>45.5</v>
      </c>
      <c r="D109" s="11" t="s">
        <v>53</v>
      </c>
      <c r="E109" s="11" t="s">
        <v>3206</v>
      </c>
      <c r="F109" s="45"/>
    </row>
    <row r="110" spans="1:6" s="21" customFormat="1" ht="12.75">
      <c r="A110" s="33">
        <v>109</v>
      </c>
      <c r="B110" s="11" t="s">
        <v>3059</v>
      </c>
      <c r="C110" s="20">
        <v>64.9</v>
      </c>
      <c r="D110" s="11" t="s">
        <v>53</v>
      </c>
      <c r="E110" s="11" t="s">
        <v>3206</v>
      </c>
      <c r="F110" s="45"/>
    </row>
    <row r="111" spans="1:6" s="21" customFormat="1" ht="12.75">
      <c r="A111" s="33">
        <v>110</v>
      </c>
      <c r="B111" s="11" t="s">
        <v>3653</v>
      </c>
      <c r="C111" s="20">
        <v>47.7</v>
      </c>
      <c r="D111" s="11" t="s">
        <v>53</v>
      </c>
      <c r="E111" s="11" t="s">
        <v>3206</v>
      </c>
      <c r="F111" s="45"/>
    </row>
    <row r="112" spans="1:6" s="21" customFormat="1" ht="12.75">
      <c r="A112" s="33">
        <v>111</v>
      </c>
      <c r="B112" s="11" t="s">
        <v>3654</v>
      </c>
      <c r="C112" s="20">
        <v>60.1</v>
      </c>
      <c r="D112" s="11" t="s">
        <v>53</v>
      </c>
      <c r="E112" s="11" t="s">
        <v>3206</v>
      </c>
      <c r="F112" s="45"/>
    </row>
    <row r="113" spans="1:6" s="21" customFormat="1" ht="12.75">
      <c r="A113" s="33">
        <v>112</v>
      </c>
      <c r="B113" s="11" t="s">
        <v>3655</v>
      </c>
      <c r="C113" s="20">
        <v>62.1</v>
      </c>
      <c r="D113" s="11" t="s">
        <v>53</v>
      </c>
      <c r="E113" s="11" t="s">
        <v>3206</v>
      </c>
      <c r="F113" s="45"/>
    </row>
    <row r="114" spans="1:6" s="13" customFormat="1" ht="12.75">
      <c r="A114" s="33">
        <v>113</v>
      </c>
      <c r="B114" s="11" t="s">
        <v>3523</v>
      </c>
      <c r="C114" s="20">
        <v>8.7</v>
      </c>
      <c r="D114" s="82" t="s">
        <v>675</v>
      </c>
      <c r="E114" s="11" t="s">
        <v>643</v>
      </c>
      <c r="F114" s="14"/>
    </row>
    <row r="115" spans="1:6" s="13" customFormat="1" ht="12.75">
      <c r="A115" s="33">
        <v>114</v>
      </c>
      <c r="B115" s="11" t="s">
        <v>3524</v>
      </c>
      <c r="C115" s="20">
        <v>26.4</v>
      </c>
      <c r="D115" s="82" t="s">
        <v>675</v>
      </c>
      <c r="E115" s="11" t="s">
        <v>643</v>
      </c>
      <c r="F115" s="14"/>
    </row>
    <row r="116" spans="1:6" s="21" customFormat="1" ht="12.75">
      <c r="A116" s="33">
        <v>115</v>
      </c>
      <c r="B116" s="11" t="s">
        <v>3645</v>
      </c>
      <c r="C116" s="20">
        <v>38.6</v>
      </c>
      <c r="D116" s="11" t="s">
        <v>54</v>
      </c>
      <c r="E116" s="11" t="s">
        <v>3206</v>
      </c>
      <c r="F116" s="45"/>
    </row>
    <row r="117" spans="1:6" s="21" customFormat="1" ht="12.75">
      <c r="A117" s="33">
        <v>116</v>
      </c>
      <c r="B117" s="11" t="s">
        <v>3646</v>
      </c>
      <c r="C117" s="20">
        <v>27.8</v>
      </c>
      <c r="D117" s="11" t="s">
        <v>54</v>
      </c>
      <c r="E117" s="11" t="s">
        <v>3206</v>
      </c>
      <c r="F117" s="45"/>
    </row>
    <row r="118" spans="1:6" s="21" customFormat="1" ht="12.75">
      <c r="A118" s="33">
        <v>117</v>
      </c>
      <c r="B118" s="11" t="s">
        <v>318</v>
      </c>
      <c r="C118" s="20">
        <v>56.9</v>
      </c>
      <c r="D118" s="11" t="s">
        <v>54</v>
      </c>
      <c r="E118" s="11" t="s">
        <v>3206</v>
      </c>
      <c r="F118" s="45"/>
    </row>
    <row r="119" spans="1:6" s="21" customFormat="1" ht="12.75">
      <c r="A119" s="33">
        <v>118</v>
      </c>
      <c r="B119" s="11" t="s">
        <v>319</v>
      </c>
      <c r="C119" s="20">
        <v>34.9</v>
      </c>
      <c r="D119" s="11" t="s">
        <v>54</v>
      </c>
      <c r="E119" s="11" t="s">
        <v>3206</v>
      </c>
      <c r="F119" s="45"/>
    </row>
    <row r="120" spans="1:6" s="21" customFormat="1" ht="12.75">
      <c r="A120" s="33">
        <v>119</v>
      </c>
      <c r="B120" s="11" t="s">
        <v>320</v>
      </c>
      <c r="C120" s="20">
        <v>24.4</v>
      </c>
      <c r="D120" s="11" t="s">
        <v>54</v>
      </c>
      <c r="E120" s="11" t="s">
        <v>3206</v>
      </c>
      <c r="F120" s="45"/>
    </row>
    <row r="121" spans="1:6" s="21" customFormat="1" ht="12.75">
      <c r="A121" s="33">
        <v>120</v>
      </c>
      <c r="B121" s="11" t="s">
        <v>321</v>
      </c>
      <c r="C121" s="20">
        <v>46.3</v>
      </c>
      <c r="D121" s="11" t="s">
        <v>54</v>
      </c>
      <c r="E121" s="11" t="s">
        <v>3206</v>
      </c>
      <c r="F121" s="45"/>
    </row>
    <row r="122" spans="1:6" s="21" customFormat="1" ht="12.75">
      <c r="A122" s="33">
        <v>121</v>
      </c>
      <c r="B122" s="11" t="s">
        <v>322</v>
      </c>
      <c r="C122" s="20">
        <v>37.6</v>
      </c>
      <c r="D122" s="11" t="s">
        <v>54</v>
      </c>
      <c r="E122" s="11" t="s">
        <v>3206</v>
      </c>
      <c r="F122" s="45"/>
    </row>
    <row r="123" spans="1:6" s="21" customFormat="1" ht="12.75">
      <c r="A123" s="33">
        <v>122</v>
      </c>
      <c r="B123" s="11" t="s">
        <v>323</v>
      </c>
      <c r="C123" s="20">
        <v>51.6</v>
      </c>
      <c r="D123" s="11" t="s">
        <v>54</v>
      </c>
      <c r="E123" s="11" t="s">
        <v>3206</v>
      </c>
      <c r="F123" s="45"/>
    </row>
    <row r="124" spans="1:6" s="21" customFormat="1" ht="12.75">
      <c r="A124" s="33">
        <v>123</v>
      </c>
      <c r="B124" s="11" t="s">
        <v>701</v>
      </c>
      <c r="C124" s="20">
        <v>40</v>
      </c>
      <c r="D124" s="11" t="s">
        <v>54</v>
      </c>
      <c r="E124" s="11" t="s">
        <v>3206</v>
      </c>
      <c r="F124" s="45"/>
    </row>
    <row r="125" spans="1:6" s="21" customFormat="1" ht="12.75">
      <c r="A125" s="33">
        <v>124</v>
      </c>
      <c r="B125" s="11" t="s">
        <v>702</v>
      </c>
      <c r="C125" s="20">
        <v>28.9</v>
      </c>
      <c r="D125" s="11" t="s">
        <v>54</v>
      </c>
      <c r="E125" s="11" t="s">
        <v>3206</v>
      </c>
      <c r="F125" s="45"/>
    </row>
    <row r="126" spans="1:6" s="21" customFormat="1" ht="12.75">
      <c r="A126" s="33">
        <v>125</v>
      </c>
      <c r="B126" s="11" t="s">
        <v>703</v>
      </c>
      <c r="C126" s="20">
        <v>30.8</v>
      </c>
      <c r="D126" s="11" t="s">
        <v>54</v>
      </c>
      <c r="E126" s="11" t="s">
        <v>3206</v>
      </c>
      <c r="F126" s="45"/>
    </row>
    <row r="127" spans="1:6" s="21" customFormat="1" ht="12.75">
      <c r="A127" s="33">
        <v>126</v>
      </c>
      <c r="B127" s="11" t="s">
        <v>704</v>
      </c>
      <c r="C127" s="20">
        <v>34</v>
      </c>
      <c r="D127" s="11" t="s">
        <v>54</v>
      </c>
      <c r="E127" s="11" t="s">
        <v>3206</v>
      </c>
      <c r="F127" s="45"/>
    </row>
    <row r="128" spans="1:6" s="21" customFormat="1" ht="12.75">
      <c r="A128" s="33">
        <v>127</v>
      </c>
      <c r="B128" s="11" t="s">
        <v>705</v>
      </c>
      <c r="C128" s="20">
        <v>51.6</v>
      </c>
      <c r="D128" s="11" t="s">
        <v>54</v>
      </c>
      <c r="E128" s="11" t="s">
        <v>3206</v>
      </c>
      <c r="F128" s="45"/>
    </row>
    <row r="129" spans="1:6" s="21" customFormat="1" ht="12.75">
      <c r="A129" s="33">
        <v>128</v>
      </c>
      <c r="B129" s="11" t="s">
        <v>706</v>
      </c>
      <c r="C129" s="20">
        <v>45.3</v>
      </c>
      <c r="D129" s="11" t="s">
        <v>54</v>
      </c>
      <c r="E129" s="11" t="s">
        <v>3206</v>
      </c>
      <c r="F129" s="45"/>
    </row>
    <row r="130" spans="1:6" s="21" customFormat="1" ht="12.75">
      <c r="A130" s="33">
        <v>129</v>
      </c>
      <c r="B130" s="11" t="s">
        <v>3936</v>
      </c>
      <c r="C130" s="20">
        <v>28.4</v>
      </c>
      <c r="D130" s="11" t="s">
        <v>54</v>
      </c>
      <c r="E130" s="11" t="s">
        <v>3206</v>
      </c>
      <c r="F130" s="45"/>
    </row>
    <row r="131" spans="1:6" s="21" customFormat="1" ht="12.75">
      <c r="A131" s="33">
        <v>130</v>
      </c>
      <c r="B131" s="11" t="s">
        <v>2082</v>
      </c>
      <c r="C131" s="20">
        <v>34.8</v>
      </c>
      <c r="D131" s="11" t="s">
        <v>54</v>
      </c>
      <c r="E131" s="11" t="s">
        <v>3206</v>
      </c>
      <c r="F131" s="45"/>
    </row>
    <row r="132" spans="1:6" s="21" customFormat="1" ht="12.75">
      <c r="A132" s="33">
        <v>131</v>
      </c>
      <c r="B132" s="11" t="s">
        <v>549</v>
      </c>
      <c r="C132" s="20">
        <v>29.6</v>
      </c>
      <c r="D132" s="11" t="s">
        <v>54</v>
      </c>
      <c r="E132" s="11" t="s">
        <v>3206</v>
      </c>
      <c r="F132" s="45"/>
    </row>
    <row r="133" spans="1:6" s="21" customFormat="1" ht="12.75">
      <c r="A133" s="33">
        <v>132</v>
      </c>
      <c r="B133" s="11" t="s">
        <v>550</v>
      </c>
      <c r="C133" s="20">
        <v>23.6</v>
      </c>
      <c r="D133" s="11" t="s">
        <v>54</v>
      </c>
      <c r="E133" s="11" t="s">
        <v>3206</v>
      </c>
      <c r="F133" s="45"/>
    </row>
    <row r="134" spans="1:6" s="13" customFormat="1" ht="12.75">
      <c r="A134" s="33">
        <v>133</v>
      </c>
      <c r="B134" s="11" t="s">
        <v>3415</v>
      </c>
      <c r="C134" s="20">
        <v>44.6</v>
      </c>
      <c r="D134" s="82" t="s">
        <v>3286</v>
      </c>
      <c r="E134" s="11" t="s">
        <v>643</v>
      </c>
      <c r="F134" s="14"/>
    </row>
    <row r="135" spans="1:6" s="13" customFormat="1" ht="12.75">
      <c r="A135" s="33">
        <v>134</v>
      </c>
      <c r="B135" s="11" t="s">
        <v>2812</v>
      </c>
      <c r="C135" s="20">
        <v>46.6</v>
      </c>
      <c r="D135" s="82" t="s">
        <v>3286</v>
      </c>
      <c r="E135" s="11" t="s">
        <v>643</v>
      </c>
      <c r="F135" s="14"/>
    </row>
    <row r="136" spans="1:6" s="21" customFormat="1" ht="12.75">
      <c r="A136" s="33">
        <v>135</v>
      </c>
      <c r="B136" s="11" t="s">
        <v>2645</v>
      </c>
      <c r="C136" s="20">
        <v>83.2</v>
      </c>
      <c r="D136" s="82" t="s">
        <v>268</v>
      </c>
      <c r="E136" s="11" t="s">
        <v>1096</v>
      </c>
      <c r="F136" s="45"/>
    </row>
    <row r="137" spans="1:6" s="21" customFormat="1" ht="12.75">
      <c r="A137" s="33">
        <v>136</v>
      </c>
      <c r="B137" s="11" t="s">
        <v>2715</v>
      </c>
      <c r="C137" s="20">
        <v>73.9</v>
      </c>
      <c r="D137" s="82" t="s">
        <v>2713</v>
      </c>
      <c r="E137" s="11" t="s">
        <v>1096</v>
      </c>
      <c r="F137" s="45"/>
    </row>
    <row r="138" spans="1:6" s="21" customFormat="1" ht="12.75">
      <c r="A138" s="33">
        <v>137</v>
      </c>
      <c r="B138" s="11" t="s">
        <v>1963</v>
      </c>
      <c r="C138" s="20">
        <v>16.4</v>
      </c>
      <c r="D138" s="82" t="s">
        <v>1957</v>
      </c>
      <c r="E138" s="11" t="s">
        <v>2209</v>
      </c>
      <c r="F138" s="45"/>
    </row>
    <row r="139" spans="1:6" s="21" customFormat="1" ht="12.75">
      <c r="A139" s="33">
        <v>138</v>
      </c>
      <c r="B139" s="11" t="s">
        <v>1429</v>
      </c>
      <c r="C139" s="20">
        <v>49.3</v>
      </c>
      <c r="D139" s="11" t="s">
        <v>1797</v>
      </c>
      <c r="E139" s="11" t="s">
        <v>1874</v>
      </c>
      <c r="F139" s="45"/>
    </row>
    <row r="140" spans="1:6" s="13" customFormat="1" ht="12.75">
      <c r="A140" s="33">
        <v>139</v>
      </c>
      <c r="B140" s="11" t="s">
        <v>551</v>
      </c>
      <c r="C140" s="20">
        <v>92.9</v>
      </c>
      <c r="D140" s="11" t="s">
        <v>53</v>
      </c>
      <c r="E140" s="11" t="s">
        <v>3206</v>
      </c>
      <c r="F140" s="14"/>
    </row>
    <row r="141" spans="1:6" s="13" customFormat="1" ht="12.75">
      <c r="A141" s="33">
        <v>140</v>
      </c>
      <c r="B141" s="11" t="s">
        <v>551</v>
      </c>
      <c r="C141" s="20">
        <v>76.4</v>
      </c>
      <c r="D141" s="82" t="s">
        <v>3286</v>
      </c>
      <c r="E141" s="11" t="s">
        <v>643</v>
      </c>
      <c r="F141" s="14"/>
    </row>
    <row r="142" spans="1:6" s="21" customFormat="1" ht="12.75">
      <c r="A142" s="33">
        <v>141</v>
      </c>
      <c r="B142" s="11" t="s">
        <v>3416</v>
      </c>
      <c r="C142" s="20">
        <v>42.6</v>
      </c>
      <c r="D142" s="82" t="s">
        <v>3286</v>
      </c>
      <c r="E142" s="11" t="s">
        <v>643</v>
      </c>
      <c r="F142" s="45"/>
    </row>
    <row r="143" spans="1:6" s="13" customFormat="1" ht="12.75">
      <c r="A143" s="33">
        <v>142</v>
      </c>
      <c r="B143" s="11" t="s">
        <v>2569</v>
      </c>
      <c r="C143" s="20">
        <v>46.4</v>
      </c>
      <c r="D143" s="82" t="s">
        <v>2937</v>
      </c>
      <c r="E143" s="11" t="s">
        <v>643</v>
      </c>
      <c r="F143" s="14"/>
    </row>
    <row r="144" spans="1:6" s="13" customFormat="1" ht="12.75">
      <c r="A144" s="33">
        <v>143</v>
      </c>
      <c r="B144" s="11" t="s">
        <v>1193</v>
      </c>
      <c r="C144" s="20">
        <v>53.3</v>
      </c>
      <c r="D144" s="82" t="s">
        <v>2937</v>
      </c>
      <c r="E144" s="11" t="s">
        <v>643</v>
      </c>
      <c r="F144" s="14"/>
    </row>
    <row r="145" spans="1:6" s="13" customFormat="1" ht="12.75">
      <c r="A145" s="33">
        <v>144</v>
      </c>
      <c r="B145" s="11" t="s">
        <v>2570</v>
      </c>
      <c r="C145" s="20">
        <v>68.8</v>
      </c>
      <c r="D145" s="82" t="s">
        <v>2937</v>
      </c>
      <c r="E145" s="11" t="s">
        <v>643</v>
      </c>
      <c r="F145" s="14"/>
    </row>
    <row r="146" spans="1:6" s="21" customFormat="1" ht="12.75">
      <c r="A146" s="33">
        <v>145</v>
      </c>
      <c r="B146" s="11" t="s">
        <v>2772</v>
      </c>
      <c r="C146" s="20">
        <v>121</v>
      </c>
      <c r="D146" s="11" t="s">
        <v>339</v>
      </c>
      <c r="E146" s="11" t="s">
        <v>2928</v>
      </c>
      <c r="F146" s="45"/>
    </row>
    <row r="147" spans="1:6" s="21" customFormat="1" ht="12.75">
      <c r="A147" s="33">
        <v>146</v>
      </c>
      <c r="B147" s="11" t="s">
        <v>1983</v>
      </c>
      <c r="C147" s="11">
        <v>103</v>
      </c>
      <c r="D147" s="11" t="s">
        <v>53</v>
      </c>
      <c r="E147" s="11" t="s">
        <v>3206</v>
      </c>
      <c r="F147" s="45"/>
    </row>
    <row r="148" spans="1:6" s="13" customFormat="1" ht="12.75">
      <c r="A148" s="33">
        <v>147</v>
      </c>
      <c r="B148" s="11" t="s">
        <v>1079</v>
      </c>
      <c r="C148" s="20">
        <v>116</v>
      </c>
      <c r="D148" s="82" t="s">
        <v>3286</v>
      </c>
      <c r="E148" s="11" t="s">
        <v>643</v>
      </c>
      <c r="F148" s="14"/>
    </row>
    <row r="149" spans="1:6" s="13" customFormat="1" ht="12.75">
      <c r="A149" s="33">
        <v>148</v>
      </c>
      <c r="B149" s="11" t="s">
        <v>1080</v>
      </c>
      <c r="C149" s="20">
        <v>119</v>
      </c>
      <c r="D149" s="82" t="s">
        <v>3286</v>
      </c>
      <c r="E149" s="11" t="s">
        <v>643</v>
      </c>
      <c r="F149" s="14"/>
    </row>
    <row r="150" spans="1:6" s="13" customFormat="1" ht="12.75">
      <c r="A150" s="33">
        <v>149</v>
      </c>
      <c r="B150" s="11" t="s">
        <v>1194</v>
      </c>
      <c r="C150" s="20">
        <v>53.4</v>
      </c>
      <c r="D150" s="82" t="s">
        <v>2937</v>
      </c>
      <c r="E150" s="11" t="s">
        <v>643</v>
      </c>
      <c r="F150" s="14"/>
    </row>
    <row r="151" spans="1:6" s="21" customFormat="1" ht="12.75">
      <c r="A151" s="33">
        <v>150</v>
      </c>
      <c r="B151" s="11" t="s">
        <v>1195</v>
      </c>
      <c r="C151" s="20">
        <v>53.4</v>
      </c>
      <c r="D151" s="82"/>
      <c r="E151" s="11"/>
      <c r="F151" s="45"/>
    </row>
    <row r="152" spans="1:6" s="21" customFormat="1" ht="12.75">
      <c r="A152" s="33">
        <v>151</v>
      </c>
      <c r="B152" s="11" t="s">
        <v>1984</v>
      </c>
      <c r="C152" s="20">
        <v>59.5</v>
      </c>
      <c r="D152" s="11" t="s">
        <v>55</v>
      </c>
      <c r="E152" s="11" t="s">
        <v>3206</v>
      </c>
      <c r="F152" s="45"/>
    </row>
    <row r="153" spans="1:6" s="13" customFormat="1" ht="12.75">
      <c r="A153" s="33">
        <v>152</v>
      </c>
      <c r="B153" s="11" t="s">
        <v>1196</v>
      </c>
      <c r="C153" s="20">
        <v>39.4</v>
      </c>
      <c r="D153" s="82" t="s">
        <v>2937</v>
      </c>
      <c r="E153" s="11" t="s">
        <v>643</v>
      </c>
      <c r="F153" s="14"/>
    </row>
    <row r="154" spans="1:7" ht="12.75">
      <c r="A154" s="33">
        <v>153</v>
      </c>
      <c r="B154" s="11" t="s">
        <v>1197</v>
      </c>
      <c r="C154" s="20">
        <v>75.5</v>
      </c>
      <c r="D154" s="82" t="s">
        <v>2937</v>
      </c>
      <c r="E154" s="11" t="s">
        <v>643</v>
      </c>
      <c r="F154" s="14"/>
      <c r="G154" s="13"/>
    </row>
    <row r="155" spans="1:6" s="21" customFormat="1" ht="12.75">
      <c r="A155" s="33">
        <v>154</v>
      </c>
      <c r="B155" s="11" t="s">
        <v>1964</v>
      </c>
      <c r="C155" s="20">
        <v>69.2</v>
      </c>
      <c r="D155" s="82" t="s">
        <v>1957</v>
      </c>
      <c r="E155" s="11" t="s">
        <v>2209</v>
      </c>
      <c r="F155" s="45"/>
    </row>
    <row r="156" spans="1:6" s="21" customFormat="1" ht="12.75">
      <c r="A156" s="33">
        <v>155</v>
      </c>
      <c r="B156" s="11" t="s">
        <v>1965</v>
      </c>
      <c r="C156" s="20">
        <v>74</v>
      </c>
      <c r="D156" s="82" t="s">
        <v>1957</v>
      </c>
      <c r="E156" s="11" t="s">
        <v>2209</v>
      </c>
      <c r="F156" s="45"/>
    </row>
    <row r="157" spans="1:6" s="21" customFormat="1" ht="12.75">
      <c r="A157" s="33">
        <v>156</v>
      </c>
      <c r="B157" s="11" t="s">
        <v>1967</v>
      </c>
      <c r="C157" s="20">
        <v>22.1</v>
      </c>
      <c r="D157" s="82" t="s">
        <v>1957</v>
      </c>
      <c r="E157" s="11" t="s">
        <v>2209</v>
      </c>
      <c r="F157" s="45"/>
    </row>
    <row r="158" spans="1:6" s="21" customFormat="1" ht="12.75">
      <c r="A158" s="33">
        <v>157</v>
      </c>
      <c r="B158" s="11" t="s">
        <v>1968</v>
      </c>
      <c r="C158" s="20">
        <v>25.7</v>
      </c>
      <c r="D158" s="82" t="s">
        <v>1957</v>
      </c>
      <c r="E158" s="11" t="s">
        <v>2209</v>
      </c>
      <c r="F158" s="45"/>
    </row>
    <row r="159" spans="1:6" s="21" customFormat="1" ht="12.75">
      <c r="A159" s="33">
        <v>158</v>
      </c>
      <c r="B159" s="11" t="s">
        <v>1969</v>
      </c>
      <c r="C159" s="20">
        <v>23.4</v>
      </c>
      <c r="D159" s="82" t="s">
        <v>1957</v>
      </c>
      <c r="E159" s="11" t="s">
        <v>2209</v>
      </c>
      <c r="F159" s="45"/>
    </row>
    <row r="160" spans="1:6" s="21" customFormat="1" ht="12.75">
      <c r="A160" s="33">
        <v>159</v>
      </c>
      <c r="B160" s="11" t="s">
        <v>1970</v>
      </c>
      <c r="C160" s="20">
        <v>24.5</v>
      </c>
      <c r="D160" s="82" t="s">
        <v>1957</v>
      </c>
      <c r="E160" s="11" t="s">
        <v>2209</v>
      </c>
      <c r="F160" s="45"/>
    </row>
    <row r="161" spans="1:6" s="21" customFormat="1" ht="12.75">
      <c r="A161" s="33">
        <v>160</v>
      </c>
      <c r="B161" s="11" t="s">
        <v>1971</v>
      </c>
      <c r="C161" s="20">
        <v>38.1</v>
      </c>
      <c r="D161" s="82" t="s">
        <v>1957</v>
      </c>
      <c r="E161" s="11" t="s">
        <v>2209</v>
      </c>
      <c r="F161" s="45"/>
    </row>
    <row r="162" spans="1:6" s="21" customFormat="1" ht="12.75">
      <c r="A162" s="33">
        <v>161</v>
      </c>
      <c r="B162" s="11" t="s">
        <v>1966</v>
      </c>
      <c r="C162" s="20">
        <v>65.9</v>
      </c>
      <c r="D162" s="82" t="s">
        <v>1957</v>
      </c>
      <c r="E162" s="11" t="s">
        <v>2209</v>
      </c>
      <c r="F162" s="45"/>
    </row>
    <row r="163" spans="1:6" s="21" customFormat="1" ht="12.75">
      <c r="A163" s="33">
        <v>162</v>
      </c>
      <c r="B163" s="11" t="s">
        <v>470</v>
      </c>
      <c r="C163" s="20">
        <v>39</v>
      </c>
      <c r="D163" s="82" t="s">
        <v>469</v>
      </c>
      <c r="E163" s="11" t="s">
        <v>964</v>
      </c>
      <c r="F163" s="45"/>
    </row>
    <row r="164" spans="1:6" s="21" customFormat="1" ht="12.75">
      <c r="A164" s="33">
        <v>163</v>
      </c>
      <c r="B164" s="11" t="s">
        <v>3025</v>
      </c>
      <c r="C164" s="20">
        <v>35.2</v>
      </c>
      <c r="D164" s="82" t="s">
        <v>3024</v>
      </c>
      <c r="E164" s="11" t="s">
        <v>964</v>
      </c>
      <c r="F164" s="45"/>
    </row>
    <row r="165" spans="1:6" s="13" customFormat="1" ht="12.75">
      <c r="A165" s="33">
        <v>164</v>
      </c>
      <c r="B165" s="11" t="s">
        <v>688</v>
      </c>
      <c r="C165" s="20">
        <v>41.6</v>
      </c>
      <c r="D165" s="82" t="s">
        <v>3286</v>
      </c>
      <c r="E165" s="11" t="s">
        <v>643</v>
      </c>
      <c r="F165" s="14"/>
    </row>
    <row r="166" spans="1:6" s="13" customFormat="1" ht="12.75">
      <c r="A166" s="33">
        <v>165</v>
      </c>
      <c r="B166" s="11" t="s">
        <v>689</v>
      </c>
      <c r="C166" s="20">
        <v>112</v>
      </c>
      <c r="D166" s="82" t="s">
        <v>3286</v>
      </c>
      <c r="E166" s="11" t="s">
        <v>643</v>
      </c>
      <c r="F166" s="14"/>
    </row>
    <row r="167" spans="1:6" s="13" customFormat="1" ht="12.75">
      <c r="A167" s="33">
        <v>166</v>
      </c>
      <c r="B167" s="11" t="s">
        <v>1081</v>
      </c>
      <c r="C167" s="20">
        <v>6.2</v>
      </c>
      <c r="D167" s="82" t="s">
        <v>3286</v>
      </c>
      <c r="E167" s="11" t="s">
        <v>643</v>
      </c>
      <c r="F167" s="14"/>
    </row>
    <row r="168" spans="1:6" s="13" customFormat="1" ht="12.75">
      <c r="A168" s="33">
        <v>167</v>
      </c>
      <c r="B168" s="11" t="s">
        <v>685</v>
      </c>
      <c r="C168" s="20">
        <v>112</v>
      </c>
      <c r="D168" s="82" t="s">
        <v>3286</v>
      </c>
      <c r="E168" s="11" t="s">
        <v>643</v>
      </c>
      <c r="F168" s="14"/>
    </row>
    <row r="169" spans="1:6" s="13" customFormat="1" ht="12.75">
      <c r="A169" s="33">
        <v>168</v>
      </c>
      <c r="B169" s="11" t="s">
        <v>686</v>
      </c>
      <c r="C169" s="20">
        <v>162</v>
      </c>
      <c r="D169" s="82" t="s">
        <v>3286</v>
      </c>
      <c r="E169" s="11" t="s">
        <v>643</v>
      </c>
      <c r="F169" s="14"/>
    </row>
    <row r="170" spans="1:6" s="13" customFormat="1" ht="12.75">
      <c r="A170" s="33">
        <v>169</v>
      </c>
      <c r="B170" s="11" t="s">
        <v>687</v>
      </c>
      <c r="C170" s="20">
        <v>60.4</v>
      </c>
      <c r="D170" s="82" t="s">
        <v>3286</v>
      </c>
      <c r="E170" s="11" t="s">
        <v>643</v>
      </c>
      <c r="F170" s="14"/>
    </row>
    <row r="171" spans="1:6" s="21" customFormat="1" ht="12.75">
      <c r="A171" s="33">
        <v>170</v>
      </c>
      <c r="B171" s="11" t="s">
        <v>3581</v>
      </c>
      <c r="C171" s="20">
        <v>61.3</v>
      </c>
      <c r="D171" s="82" t="s">
        <v>1150</v>
      </c>
      <c r="E171" s="11" t="s">
        <v>643</v>
      </c>
      <c r="F171" s="45"/>
    </row>
    <row r="172" spans="1:6" s="21" customFormat="1" ht="12.75">
      <c r="A172" s="33">
        <v>171</v>
      </c>
      <c r="B172" s="11" t="s">
        <v>1985</v>
      </c>
      <c r="C172" s="20">
        <v>150</v>
      </c>
      <c r="D172" s="11" t="s">
        <v>53</v>
      </c>
      <c r="E172" s="11" t="s">
        <v>3206</v>
      </c>
      <c r="F172" s="45"/>
    </row>
    <row r="173" spans="1:6" s="13" customFormat="1" ht="12.75">
      <c r="A173" s="33">
        <v>172</v>
      </c>
      <c r="B173" s="11" t="s">
        <v>690</v>
      </c>
      <c r="C173" s="20">
        <v>19.9</v>
      </c>
      <c r="D173" s="82" t="s">
        <v>3286</v>
      </c>
      <c r="E173" s="11" t="s">
        <v>643</v>
      </c>
      <c r="F173" s="14"/>
    </row>
    <row r="174" spans="1:6" s="13" customFormat="1" ht="12.75">
      <c r="A174" s="33">
        <v>173</v>
      </c>
      <c r="B174" s="11" t="s">
        <v>1198</v>
      </c>
      <c r="C174" s="20">
        <v>92.5</v>
      </c>
      <c r="D174" s="82" t="s">
        <v>2937</v>
      </c>
      <c r="E174" s="11" t="s">
        <v>643</v>
      </c>
      <c r="F174" s="14"/>
    </row>
    <row r="175" spans="1:6" s="21" customFormat="1" ht="12.75">
      <c r="A175" s="33">
        <v>174</v>
      </c>
      <c r="B175" s="11" t="s">
        <v>1198</v>
      </c>
      <c r="C175" s="20">
        <v>68</v>
      </c>
      <c r="D175" s="82" t="s">
        <v>339</v>
      </c>
      <c r="E175" s="11" t="s">
        <v>2928</v>
      </c>
      <c r="F175" s="45"/>
    </row>
    <row r="176" spans="1:6" s="13" customFormat="1" ht="12.75">
      <c r="A176" s="33">
        <v>175</v>
      </c>
      <c r="B176" s="11" t="s">
        <v>3236</v>
      </c>
      <c r="C176" s="20">
        <v>72.2</v>
      </c>
      <c r="D176" s="82" t="s">
        <v>3237</v>
      </c>
      <c r="E176" s="11" t="s">
        <v>2509</v>
      </c>
      <c r="F176" s="14"/>
    </row>
    <row r="177" spans="1:6" s="13" customFormat="1" ht="12.75">
      <c r="A177" s="33">
        <v>176</v>
      </c>
      <c r="B177" s="11" t="s">
        <v>371</v>
      </c>
      <c r="C177" s="20">
        <v>81.9</v>
      </c>
      <c r="D177" s="82" t="s">
        <v>3238</v>
      </c>
      <c r="E177" s="11" t="s">
        <v>2509</v>
      </c>
      <c r="F177" s="14"/>
    </row>
    <row r="178" spans="1:6" s="21" customFormat="1" ht="12.75">
      <c r="A178" s="33">
        <v>177</v>
      </c>
      <c r="B178" s="11" t="s">
        <v>2367</v>
      </c>
      <c r="C178" s="20">
        <v>38.8</v>
      </c>
      <c r="D178" s="82" t="s">
        <v>2353</v>
      </c>
      <c r="E178" s="11" t="s">
        <v>3205</v>
      </c>
      <c r="F178" s="45"/>
    </row>
    <row r="179" spans="1:6" s="21" customFormat="1" ht="12.75">
      <c r="A179" s="33">
        <v>178</v>
      </c>
      <c r="B179" s="11" t="s">
        <v>2368</v>
      </c>
      <c r="C179" s="20">
        <v>161</v>
      </c>
      <c r="D179" s="82" t="s">
        <v>2353</v>
      </c>
      <c r="E179" s="11" t="s">
        <v>3205</v>
      </c>
      <c r="F179" s="45"/>
    </row>
    <row r="180" spans="1:6" s="21" customFormat="1" ht="12.75">
      <c r="A180" s="33">
        <v>179</v>
      </c>
      <c r="B180" s="11" t="s">
        <v>2369</v>
      </c>
      <c r="C180" s="20">
        <v>99.4</v>
      </c>
      <c r="D180" s="82" t="s">
        <v>2353</v>
      </c>
      <c r="E180" s="11" t="s">
        <v>3205</v>
      </c>
      <c r="F180" s="45"/>
    </row>
    <row r="181" spans="1:6" s="13" customFormat="1" ht="12.75">
      <c r="A181" s="33">
        <v>180</v>
      </c>
      <c r="B181" s="11" t="s">
        <v>2629</v>
      </c>
      <c r="C181" s="20">
        <v>90.1</v>
      </c>
      <c r="D181" s="82" t="s">
        <v>268</v>
      </c>
      <c r="E181" s="11" t="s">
        <v>1096</v>
      </c>
      <c r="F181" s="14"/>
    </row>
    <row r="182" spans="1:6" s="13" customFormat="1" ht="12.75">
      <c r="A182" s="33">
        <v>181</v>
      </c>
      <c r="B182" s="11" t="s">
        <v>3525</v>
      </c>
      <c r="C182" s="20">
        <v>48</v>
      </c>
      <c r="D182" s="82" t="s">
        <v>3286</v>
      </c>
      <c r="E182" s="11" t="s">
        <v>643</v>
      </c>
      <c r="F182" s="14"/>
    </row>
    <row r="183" spans="1:6" s="13" customFormat="1" ht="12.75">
      <c r="A183" s="33">
        <v>182</v>
      </c>
      <c r="B183" s="11" t="s">
        <v>3526</v>
      </c>
      <c r="C183" s="20">
        <v>60.4</v>
      </c>
      <c r="D183" s="82" t="s">
        <v>3286</v>
      </c>
      <c r="E183" s="11" t="s">
        <v>643</v>
      </c>
      <c r="F183" s="14"/>
    </row>
    <row r="184" spans="1:6" s="13" customFormat="1" ht="12.75">
      <c r="A184" s="33">
        <v>183</v>
      </c>
      <c r="B184" s="11" t="s">
        <v>3527</v>
      </c>
      <c r="C184" s="20">
        <v>61.3</v>
      </c>
      <c r="D184" s="82" t="s">
        <v>3286</v>
      </c>
      <c r="E184" s="11" t="s">
        <v>643</v>
      </c>
      <c r="F184" s="14"/>
    </row>
    <row r="185" spans="1:6" s="13" customFormat="1" ht="12.75">
      <c r="A185" s="33">
        <v>184</v>
      </c>
      <c r="B185" s="11" t="s">
        <v>3656</v>
      </c>
      <c r="C185" s="20">
        <v>22.1</v>
      </c>
      <c r="D185" s="82" t="s">
        <v>3286</v>
      </c>
      <c r="E185" s="11" t="s">
        <v>643</v>
      </c>
      <c r="F185" s="14"/>
    </row>
    <row r="186" spans="1:6" s="13" customFormat="1" ht="12.75">
      <c r="A186" s="33">
        <v>185</v>
      </c>
      <c r="B186" s="11" t="s">
        <v>3657</v>
      </c>
      <c r="C186" s="20">
        <v>12.4</v>
      </c>
      <c r="D186" s="82" t="s">
        <v>3286</v>
      </c>
      <c r="E186" s="11" t="s">
        <v>643</v>
      </c>
      <c r="F186" s="14"/>
    </row>
    <row r="187" spans="1:6" s="13" customFormat="1" ht="12.75">
      <c r="A187" s="33">
        <v>186</v>
      </c>
      <c r="B187" s="11" t="s">
        <v>2140</v>
      </c>
      <c r="C187" s="20">
        <v>104</v>
      </c>
      <c r="D187" s="82" t="s">
        <v>3286</v>
      </c>
      <c r="E187" s="11" t="s">
        <v>643</v>
      </c>
      <c r="F187" s="14"/>
    </row>
    <row r="188" spans="1:6" s="13" customFormat="1" ht="12.75">
      <c r="A188" s="33">
        <v>187</v>
      </c>
      <c r="B188" s="11" t="s">
        <v>2141</v>
      </c>
      <c r="C188" s="20">
        <v>27</v>
      </c>
      <c r="D188" s="82" t="s">
        <v>3286</v>
      </c>
      <c r="E188" s="11" t="s">
        <v>643</v>
      </c>
      <c r="F188" s="14"/>
    </row>
    <row r="189" spans="1:6" s="13" customFormat="1" ht="12.75">
      <c r="A189" s="33">
        <v>188</v>
      </c>
      <c r="B189" s="11" t="s">
        <v>2970</v>
      </c>
      <c r="C189" s="20">
        <v>32.3</v>
      </c>
      <c r="D189" s="82" t="s">
        <v>3286</v>
      </c>
      <c r="E189" s="11" t="s">
        <v>643</v>
      </c>
      <c r="F189" s="14"/>
    </row>
    <row r="190" spans="1:6" s="13" customFormat="1" ht="12.75">
      <c r="A190" s="33">
        <v>189</v>
      </c>
      <c r="B190" s="11" t="s">
        <v>2971</v>
      </c>
      <c r="C190" s="20">
        <v>46.2</v>
      </c>
      <c r="D190" s="82" t="s">
        <v>3286</v>
      </c>
      <c r="E190" s="11" t="s">
        <v>643</v>
      </c>
      <c r="F190" s="14"/>
    </row>
    <row r="191" spans="1:6" s="13" customFormat="1" ht="12.75">
      <c r="A191" s="33">
        <v>190</v>
      </c>
      <c r="B191" s="11" t="s">
        <v>3658</v>
      </c>
      <c r="C191" s="20">
        <v>119</v>
      </c>
      <c r="D191" s="82" t="s">
        <v>2937</v>
      </c>
      <c r="E191" s="11" t="s">
        <v>643</v>
      </c>
      <c r="F191" s="14"/>
    </row>
    <row r="192" spans="1:6" s="13" customFormat="1" ht="12.75">
      <c r="A192" s="33">
        <v>191</v>
      </c>
      <c r="B192" s="11" t="s">
        <v>1199</v>
      </c>
      <c r="C192" s="20">
        <v>62.3</v>
      </c>
      <c r="D192" s="82" t="s">
        <v>2937</v>
      </c>
      <c r="E192" s="11" t="s">
        <v>643</v>
      </c>
      <c r="F192" s="14"/>
    </row>
    <row r="193" spans="1:6" s="13" customFormat="1" ht="12.75">
      <c r="A193" s="33">
        <v>192</v>
      </c>
      <c r="B193" s="11" t="s">
        <v>1200</v>
      </c>
      <c r="C193" s="11">
        <v>202</v>
      </c>
      <c r="D193" s="82" t="s">
        <v>2937</v>
      </c>
      <c r="E193" s="11" t="s">
        <v>643</v>
      </c>
      <c r="F193" s="14"/>
    </row>
    <row r="194" spans="1:6" s="13" customFormat="1" ht="12.75">
      <c r="A194" s="33">
        <v>193</v>
      </c>
      <c r="B194" s="11" t="s">
        <v>1201</v>
      </c>
      <c r="C194" s="20">
        <v>82.3</v>
      </c>
      <c r="D194" s="82" t="s">
        <v>2937</v>
      </c>
      <c r="E194" s="11" t="s">
        <v>643</v>
      </c>
      <c r="F194" s="14"/>
    </row>
    <row r="195" spans="1:6" s="21" customFormat="1" ht="12.75">
      <c r="A195" s="33">
        <v>194</v>
      </c>
      <c r="B195" s="11" t="s">
        <v>2773</v>
      </c>
      <c r="C195" s="20">
        <v>140</v>
      </c>
      <c r="D195" s="82" t="s">
        <v>339</v>
      </c>
      <c r="E195" s="11" t="s">
        <v>2928</v>
      </c>
      <c r="F195" s="45"/>
    </row>
    <row r="196" spans="1:6" s="13" customFormat="1" ht="12.75">
      <c r="A196" s="33">
        <v>195</v>
      </c>
      <c r="B196" s="11" t="s">
        <v>3240</v>
      </c>
      <c r="C196" s="20">
        <v>31.9</v>
      </c>
      <c r="D196" s="82" t="s">
        <v>3286</v>
      </c>
      <c r="E196" s="11" t="s">
        <v>643</v>
      </c>
      <c r="F196" s="14"/>
    </row>
    <row r="197" spans="1:6" s="21" customFormat="1" ht="12.75">
      <c r="A197" s="33">
        <v>196</v>
      </c>
      <c r="B197" s="11" t="s">
        <v>1986</v>
      </c>
      <c r="C197" s="20">
        <v>28.1</v>
      </c>
      <c r="D197" s="11" t="s">
        <v>52</v>
      </c>
      <c r="E197" s="11" t="s">
        <v>3206</v>
      </c>
      <c r="F197" s="45"/>
    </row>
    <row r="198" spans="1:6" s="13" customFormat="1" ht="12.75">
      <c r="A198" s="33">
        <v>197</v>
      </c>
      <c r="B198" s="11" t="s">
        <v>3659</v>
      </c>
      <c r="C198" s="20">
        <v>27.9</v>
      </c>
      <c r="D198" s="82" t="s">
        <v>3286</v>
      </c>
      <c r="E198" s="11" t="s">
        <v>643</v>
      </c>
      <c r="F198" s="14"/>
    </row>
    <row r="199" spans="1:6" s="21" customFormat="1" ht="12.75">
      <c r="A199" s="33">
        <v>198</v>
      </c>
      <c r="B199" s="11" t="s">
        <v>803</v>
      </c>
      <c r="C199" s="20">
        <v>86</v>
      </c>
      <c r="D199" s="82" t="s">
        <v>2487</v>
      </c>
      <c r="E199" s="11" t="s">
        <v>1096</v>
      </c>
      <c r="F199" s="45"/>
    </row>
    <row r="200" spans="1:6" s="13" customFormat="1" ht="12.75">
      <c r="A200" s="33">
        <v>199</v>
      </c>
      <c r="B200" s="11" t="s">
        <v>2973</v>
      </c>
      <c r="C200" s="20">
        <v>140</v>
      </c>
      <c r="D200" s="82" t="s">
        <v>3286</v>
      </c>
      <c r="E200" s="11" t="s">
        <v>643</v>
      </c>
      <c r="F200" s="14"/>
    </row>
    <row r="201" spans="1:6" s="13" customFormat="1" ht="12.75">
      <c r="A201" s="33">
        <v>200</v>
      </c>
      <c r="B201" s="11" t="s">
        <v>2974</v>
      </c>
      <c r="C201" s="20">
        <v>159</v>
      </c>
      <c r="D201" s="82" t="s">
        <v>3286</v>
      </c>
      <c r="E201" s="11" t="s">
        <v>643</v>
      </c>
      <c r="F201" s="14"/>
    </row>
    <row r="202" spans="1:6" s="21" customFormat="1" ht="12.75">
      <c r="A202" s="33">
        <v>201</v>
      </c>
      <c r="B202" s="11" t="s">
        <v>2646</v>
      </c>
      <c r="C202" s="20">
        <v>121</v>
      </c>
      <c r="D202" s="82" t="s">
        <v>268</v>
      </c>
      <c r="E202" s="11" t="s">
        <v>1096</v>
      </c>
      <c r="F202" s="45"/>
    </row>
    <row r="203" spans="1:6" s="13" customFormat="1" ht="12.75">
      <c r="A203" s="33">
        <v>202</v>
      </c>
      <c r="B203" s="11" t="s">
        <v>1202</v>
      </c>
      <c r="C203" s="20">
        <v>25.3</v>
      </c>
      <c r="D203" s="82" t="s">
        <v>2937</v>
      </c>
      <c r="E203" s="11" t="s">
        <v>643</v>
      </c>
      <c r="F203" s="14"/>
    </row>
    <row r="204" spans="1:6" s="21" customFormat="1" ht="12.75">
      <c r="A204" s="33">
        <v>203</v>
      </c>
      <c r="B204" s="11" t="s">
        <v>3026</v>
      </c>
      <c r="C204" s="20">
        <v>111</v>
      </c>
      <c r="D204" s="82" t="s">
        <v>3024</v>
      </c>
      <c r="E204" s="11" t="s">
        <v>964</v>
      </c>
      <c r="F204" s="45"/>
    </row>
    <row r="205" spans="1:6" s="21" customFormat="1" ht="12.75">
      <c r="A205" s="33">
        <v>204</v>
      </c>
      <c r="B205" s="11" t="s">
        <v>3027</v>
      </c>
      <c r="C205" s="20">
        <v>23.9</v>
      </c>
      <c r="D205" s="82" t="s">
        <v>3024</v>
      </c>
      <c r="E205" s="11" t="s">
        <v>964</v>
      </c>
      <c r="F205" s="45"/>
    </row>
    <row r="206" spans="1:6" s="21" customFormat="1" ht="12.75">
      <c r="A206" s="33">
        <v>205</v>
      </c>
      <c r="B206" s="11" t="s">
        <v>3028</v>
      </c>
      <c r="C206" s="20">
        <v>97.1</v>
      </c>
      <c r="D206" s="82" t="s">
        <v>3024</v>
      </c>
      <c r="E206" s="11" t="s">
        <v>964</v>
      </c>
      <c r="F206" s="45"/>
    </row>
    <row r="207" spans="1:6" s="46" customFormat="1" ht="12.75">
      <c r="A207" s="33">
        <v>206</v>
      </c>
      <c r="B207" s="11" t="s">
        <v>1975</v>
      </c>
      <c r="C207" s="20">
        <v>54</v>
      </c>
      <c r="D207" s="82" t="s">
        <v>1957</v>
      </c>
      <c r="E207" s="11" t="s">
        <v>2209</v>
      </c>
      <c r="F207" s="47"/>
    </row>
    <row r="208" spans="1:6" s="21" customFormat="1" ht="12.75">
      <c r="A208" s="33">
        <v>207</v>
      </c>
      <c r="B208" s="11" t="s">
        <v>3660</v>
      </c>
      <c r="C208" s="20">
        <v>94.5</v>
      </c>
      <c r="D208" s="82" t="s">
        <v>3536</v>
      </c>
      <c r="E208" s="11" t="s">
        <v>3205</v>
      </c>
      <c r="F208" s="45"/>
    </row>
    <row r="209" spans="1:6" s="21" customFormat="1" ht="12.75">
      <c r="A209" s="33">
        <v>208</v>
      </c>
      <c r="B209" s="11" t="s">
        <v>887</v>
      </c>
      <c r="C209" s="20">
        <v>59.7</v>
      </c>
      <c r="D209" s="82" t="s">
        <v>883</v>
      </c>
      <c r="E209" s="11" t="s">
        <v>964</v>
      </c>
      <c r="F209" s="45"/>
    </row>
    <row r="210" spans="1:6" s="21" customFormat="1" ht="12.75">
      <c r="A210" s="33">
        <v>209</v>
      </c>
      <c r="B210" s="11" t="s">
        <v>2953</v>
      </c>
      <c r="C210" s="20">
        <v>87</v>
      </c>
      <c r="D210" s="82" t="s">
        <v>1474</v>
      </c>
      <c r="E210" s="11" t="s">
        <v>3205</v>
      </c>
      <c r="F210" s="45"/>
    </row>
    <row r="211" spans="1:6" s="21" customFormat="1" ht="12.75">
      <c r="A211" s="33">
        <v>210</v>
      </c>
      <c r="B211" s="11" t="s">
        <v>1987</v>
      </c>
      <c r="C211" s="20">
        <v>34.8</v>
      </c>
      <c r="D211" s="82"/>
      <c r="E211" s="11"/>
      <c r="F211" s="45"/>
    </row>
    <row r="212" spans="1:6" s="21" customFormat="1" ht="12.75">
      <c r="A212" s="33">
        <v>211</v>
      </c>
      <c r="B212" s="11" t="s">
        <v>1988</v>
      </c>
      <c r="C212" s="20">
        <v>44.4</v>
      </c>
      <c r="D212" s="82"/>
      <c r="E212" s="11"/>
      <c r="F212" s="45"/>
    </row>
    <row r="213" spans="1:6" s="13" customFormat="1" ht="12.75">
      <c r="A213" s="33">
        <v>212</v>
      </c>
      <c r="B213" s="11" t="s">
        <v>3661</v>
      </c>
      <c r="C213" s="20">
        <v>140</v>
      </c>
      <c r="D213" s="82" t="s">
        <v>3286</v>
      </c>
      <c r="E213" s="11" t="s">
        <v>643</v>
      </c>
      <c r="F213" s="14"/>
    </row>
    <row r="214" spans="1:6" s="13" customFormat="1" ht="12.75">
      <c r="A214" s="33">
        <v>213</v>
      </c>
      <c r="B214" s="11" t="s">
        <v>3960</v>
      </c>
      <c r="C214" s="20">
        <v>57.7</v>
      </c>
      <c r="D214" s="82" t="s">
        <v>675</v>
      </c>
      <c r="E214" s="11" t="s">
        <v>643</v>
      </c>
      <c r="F214" s="14"/>
    </row>
    <row r="215" spans="1:6" s="21" customFormat="1" ht="12.75">
      <c r="A215" s="33">
        <v>214</v>
      </c>
      <c r="B215" s="11" t="s">
        <v>698</v>
      </c>
      <c r="C215" s="20">
        <v>137</v>
      </c>
      <c r="D215" s="82"/>
      <c r="E215" s="11"/>
      <c r="F215" s="45"/>
    </row>
    <row r="216" spans="1:6" s="13" customFormat="1" ht="12.75">
      <c r="A216" s="33">
        <v>215</v>
      </c>
      <c r="B216" s="11" t="s">
        <v>2975</v>
      </c>
      <c r="C216" s="20">
        <v>82.7</v>
      </c>
      <c r="D216" s="82" t="s">
        <v>3286</v>
      </c>
      <c r="E216" s="11" t="s">
        <v>643</v>
      </c>
      <c r="F216" s="14"/>
    </row>
    <row r="217" spans="1:6" s="21" customFormat="1" ht="12.75">
      <c r="A217" s="33">
        <v>216</v>
      </c>
      <c r="B217" s="11" t="s">
        <v>3662</v>
      </c>
      <c r="C217" s="20">
        <v>50.8</v>
      </c>
      <c r="D217" s="11" t="s">
        <v>55</v>
      </c>
      <c r="E217" s="11" t="s">
        <v>3206</v>
      </c>
      <c r="F217" s="45"/>
    </row>
    <row r="218" spans="1:6" s="13" customFormat="1" ht="12.75">
      <c r="A218" s="33">
        <v>217</v>
      </c>
      <c r="B218" s="11" t="s">
        <v>699</v>
      </c>
      <c r="C218" s="20">
        <v>47.7</v>
      </c>
      <c r="D218" s="82" t="s">
        <v>675</v>
      </c>
      <c r="E218" s="11" t="s">
        <v>643</v>
      </c>
      <c r="F218" s="14"/>
    </row>
    <row r="219" spans="1:6" s="21" customFormat="1" ht="12.75">
      <c r="A219" s="33">
        <v>218</v>
      </c>
      <c r="B219" s="11" t="s">
        <v>1989</v>
      </c>
      <c r="C219" s="20">
        <v>30.5</v>
      </c>
      <c r="D219" s="11" t="s">
        <v>55</v>
      </c>
      <c r="E219" s="11" t="s">
        <v>3206</v>
      </c>
      <c r="F219" s="45"/>
    </row>
    <row r="220" spans="1:6" s="13" customFormat="1" ht="12.75">
      <c r="A220" s="33">
        <v>219</v>
      </c>
      <c r="B220" s="11" t="s">
        <v>1990</v>
      </c>
      <c r="C220" s="20">
        <v>33.1</v>
      </c>
      <c r="D220" s="82"/>
      <c r="E220" s="11"/>
      <c r="F220" s="14"/>
    </row>
    <row r="221" spans="1:6" s="21" customFormat="1" ht="12.75">
      <c r="A221" s="33">
        <v>220</v>
      </c>
      <c r="B221" s="11" t="s">
        <v>911</v>
      </c>
      <c r="C221" s="20">
        <v>68</v>
      </c>
      <c r="D221" s="11" t="s">
        <v>56</v>
      </c>
      <c r="E221" s="11" t="s">
        <v>3206</v>
      </c>
      <c r="F221" s="45"/>
    </row>
    <row r="222" spans="1:6" s="21" customFormat="1" ht="12.75">
      <c r="A222" s="33">
        <v>221</v>
      </c>
      <c r="B222" s="11" t="s">
        <v>912</v>
      </c>
      <c r="C222" s="20">
        <v>52.7</v>
      </c>
      <c r="D222" s="11" t="s">
        <v>56</v>
      </c>
      <c r="E222" s="11" t="s">
        <v>3206</v>
      </c>
      <c r="F222" s="45"/>
    </row>
    <row r="223" spans="1:6" s="21" customFormat="1" ht="12.75">
      <c r="A223" s="33">
        <v>222</v>
      </c>
      <c r="B223" s="11" t="s">
        <v>3185</v>
      </c>
      <c r="C223" s="20">
        <v>62.1</v>
      </c>
      <c r="D223" s="11" t="s">
        <v>56</v>
      </c>
      <c r="E223" s="11" t="s">
        <v>3206</v>
      </c>
      <c r="F223" s="45"/>
    </row>
    <row r="224" spans="1:6" s="21" customFormat="1" ht="12.75">
      <c r="A224" s="33">
        <v>223</v>
      </c>
      <c r="B224" s="11" t="s">
        <v>3186</v>
      </c>
      <c r="C224" s="20">
        <v>84</v>
      </c>
      <c r="D224" s="11" t="s">
        <v>56</v>
      </c>
      <c r="E224" s="11" t="s">
        <v>3206</v>
      </c>
      <c r="F224" s="45"/>
    </row>
    <row r="225" spans="1:6" s="21" customFormat="1" ht="12.75">
      <c r="A225" s="33">
        <v>224</v>
      </c>
      <c r="B225" s="11" t="s">
        <v>3187</v>
      </c>
      <c r="C225" s="20">
        <v>176</v>
      </c>
      <c r="D225" s="11" t="s">
        <v>56</v>
      </c>
      <c r="E225" s="11" t="s">
        <v>3206</v>
      </c>
      <c r="F225" s="45"/>
    </row>
    <row r="226" spans="1:6" s="21" customFormat="1" ht="12.75">
      <c r="A226" s="33">
        <v>225</v>
      </c>
      <c r="B226" s="11" t="s">
        <v>3188</v>
      </c>
      <c r="C226" s="20">
        <v>45.2</v>
      </c>
      <c r="D226" s="11" t="s">
        <v>56</v>
      </c>
      <c r="E226" s="11" t="s">
        <v>3206</v>
      </c>
      <c r="F226" s="45"/>
    </row>
    <row r="227" spans="1:6" s="21" customFormat="1" ht="12.75">
      <c r="A227" s="33">
        <v>226</v>
      </c>
      <c r="B227" s="11" t="s">
        <v>3189</v>
      </c>
      <c r="C227" s="20">
        <v>67.4</v>
      </c>
      <c r="D227" s="11" t="s">
        <v>56</v>
      </c>
      <c r="E227" s="11" t="s">
        <v>3206</v>
      </c>
      <c r="F227" s="45"/>
    </row>
    <row r="228" spans="1:6" s="21" customFormat="1" ht="12.75">
      <c r="A228" s="33">
        <v>227</v>
      </c>
      <c r="B228" s="11" t="s">
        <v>3190</v>
      </c>
      <c r="C228" s="20">
        <v>72.3</v>
      </c>
      <c r="D228" s="11" t="s">
        <v>56</v>
      </c>
      <c r="E228" s="11" t="s">
        <v>3206</v>
      </c>
      <c r="F228" s="45"/>
    </row>
    <row r="229" spans="1:6" s="21" customFormat="1" ht="12.75">
      <c r="A229" s="33">
        <v>228</v>
      </c>
      <c r="B229" s="11" t="s">
        <v>2831</v>
      </c>
      <c r="C229" s="20">
        <v>137</v>
      </c>
      <c r="D229" s="82"/>
      <c r="E229" s="11"/>
      <c r="F229" s="45"/>
    </row>
    <row r="230" spans="1:6" s="21" customFormat="1" ht="12.75">
      <c r="A230" s="33">
        <v>229</v>
      </c>
      <c r="B230" s="11" t="s">
        <v>2832</v>
      </c>
      <c r="C230" s="20">
        <v>22.6</v>
      </c>
      <c r="D230" s="11" t="s">
        <v>56</v>
      </c>
      <c r="E230" s="11" t="s">
        <v>3206</v>
      </c>
      <c r="F230" s="45"/>
    </row>
    <row r="231" spans="1:6" s="21" customFormat="1" ht="12.75">
      <c r="A231" s="33">
        <v>230</v>
      </c>
      <c r="B231" s="11" t="s">
        <v>3512</v>
      </c>
      <c r="C231" s="20">
        <v>129</v>
      </c>
      <c r="D231" s="82"/>
      <c r="E231" s="11"/>
      <c r="F231" s="45"/>
    </row>
    <row r="232" spans="1:6" s="21" customFormat="1" ht="12.75">
      <c r="A232" s="33">
        <v>231</v>
      </c>
      <c r="B232" s="11" t="s">
        <v>3513</v>
      </c>
      <c r="C232" s="20">
        <v>113</v>
      </c>
      <c r="D232" s="11" t="s">
        <v>57</v>
      </c>
      <c r="E232" s="11" t="s">
        <v>3206</v>
      </c>
      <c r="F232" s="45"/>
    </row>
    <row r="233" spans="1:6" s="21" customFormat="1" ht="12.75">
      <c r="A233" s="33">
        <v>232</v>
      </c>
      <c r="B233" s="11" t="s">
        <v>2833</v>
      </c>
      <c r="C233" s="20">
        <v>94.1</v>
      </c>
      <c r="D233" s="11" t="s">
        <v>55</v>
      </c>
      <c r="E233" s="11" t="s">
        <v>3206</v>
      </c>
      <c r="F233" s="45"/>
    </row>
    <row r="234" spans="1:6" s="21" customFormat="1" ht="12.75">
      <c r="A234" s="33">
        <v>233</v>
      </c>
      <c r="B234" s="11" t="s">
        <v>2834</v>
      </c>
      <c r="C234" s="20">
        <v>58.7</v>
      </c>
      <c r="D234" s="11" t="s">
        <v>55</v>
      </c>
      <c r="E234" s="11" t="s">
        <v>3206</v>
      </c>
      <c r="F234" s="45"/>
    </row>
    <row r="235" spans="1:6" s="21" customFormat="1" ht="12.75">
      <c r="A235" s="33">
        <v>234</v>
      </c>
      <c r="B235" s="11" t="s">
        <v>292</v>
      </c>
      <c r="C235" s="20">
        <v>63.5</v>
      </c>
      <c r="D235" s="11" t="s">
        <v>55</v>
      </c>
      <c r="E235" s="11" t="s">
        <v>3206</v>
      </c>
      <c r="F235" s="45"/>
    </row>
    <row r="236" spans="1:6" s="21" customFormat="1" ht="12.75">
      <c r="A236" s="33">
        <v>235</v>
      </c>
      <c r="B236" s="11" t="s">
        <v>2929</v>
      </c>
      <c r="C236" s="20">
        <v>6.16</v>
      </c>
      <c r="D236" s="11" t="s">
        <v>55</v>
      </c>
      <c r="E236" s="11" t="s">
        <v>3206</v>
      </c>
      <c r="F236" s="45"/>
    </row>
    <row r="237" spans="1:6" s="21" customFormat="1" ht="12.75">
      <c r="A237" s="33">
        <v>236</v>
      </c>
      <c r="B237" s="11" t="s">
        <v>2930</v>
      </c>
      <c r="C237" s="20">
        <v>66.1</v>
      </c>
      <c r="D237" s="11" t="s">
        <v>55</v>
      </c>
      <c r="E237" s="11" t="s">
        <v>3206</v>
      </c>
      <c r="F237" s="45"/>
    </row>
    <row r="238" spans="1:6" s="21" customFormat="1" ht="12.75">
      <c r="A238" s="33">
        <v>237</v>
      </c>
      <c r="B238" s="11" t="s">
        <v>2777</v>
      </c>
      <c r="C238" s="20">
        <v>96.9</v>
      </c>
      <c r="D238" s="11" t="s">
        <v>339</v>
      </c>
      <c r="E238" s="11" t="s">
        <v>2928</v>
      </c>
      <c r="F238" s="45"/>
    </row>
    <row r="239" spans="1:6" s="21" customFormat="1" ht="12.75">
      <c r="A239" s="33">
        <v>238</v>
      </c>
      <c r="B239" s="11" t="s">
        <v>2777</v>
      </c>
      <c r="C239" s="20">
        <v>75.2</v>
      </c>
      <c r="D239" s="11" t="s">
        <v>3024</v>
      </c>
      <c r="E239" s="11" t="s">
        <v>964</v>
      </c>
      <c r="F239" s="45"/>
    </row>
    <row r="240" spans="1:6" s="21" customFormat="1" ht="12.75">
      <c r="A240" s="33">
        <v>239</v>
      </c>
      <c r="B240" s="11" t="s">
        <v>2778</v>
      </c>
      <c r="C240" s="20">
        <v>55.9</v>
      </c>
      <c r="D240" s="11" t="s">
        <v>339</v>
      </c>
      <c r="E240" s="11" t="s">
        <v>2928</v>
      </c>
      <c r="F240" s="45"/>
    </row>
    <row r="241" spans="1:6" s="21" customFormat="1" ht="12.75">
      <c r="A241" s="33">
        <v>240</v>
      </c>
      <c r="B241" s="11" t="s">
        <v>2778</v>
      </c>
      <c r="C241" s="20">
        <v>36.6</v>
      </c>
      <c r="D241" s="11" t="s">
        <v>3024</v>
      </c>
      <c r="E241" s="11" t="s">
        <v>964</v>
      </c>
      <c r="F241" s="45"/>
    </row>
    <row r="242" spans="1:6" s="13" customFormat="1" ht="12.75">
      <c r="A242" s="33">
        <v>241</v>
      </c>
      <c r="B242" s="11" t="s">
        <v>3029</v>
      </c>
      <c r="C242" s="20">
        <v>55.9</v>
      </c>
      <c r="D242" s="82" t="s">
        <v>3024</v>
      </c>
      <c r="E242" s="11" t="s">
        <v>964</v>
      </c>
      <c r="F242" s="14"/>
    </row>
    <row r="243" spans="1:6" s="13" customFormat="1" ht="12.75">
      <c r="A243" s="33">
        <v>242</v>
      </c>
      <c r="B243" s="11" t="s">
        <v>3969</v>
      </c>
      <c r="C243" s="20">
        <v>67</v>
      </c>
      <c r="D243" s="82" t="s">
        <v>2937</v>
      </c>
      <c r="E243" s="11" t="s">
        <v>643</v>
      </c>
      <c r="F243" s="14"/>
    </row>
    <row r="244" spans="1:6" s="21" customFormat="1" ht="12.75">
      <c r="A244" s="33">
        <v>243</v>
      </c>
      <c r="B244" s="11" t="s">
        <v>3970</v>
      </c>
      <c r="C244" s="20">
        <v>69.5</v>
      </c>
      <c r="D244" s="82" t="s">
        <v>2937</v>
      </c>
      <c r="E244" s="11" t="s">
        <v>643</v>
      </c>
      <c r="F244" s="45"/>
    </row>
    <row r="245" spans="1:6" s="21" customFormat="1" ht="12.75">
      <c r="A245" s="33">
        <v>244</v>
      </c>
      <c r="B245" s="11" t="s">
        <v>3970</v>
      </c>
      <c r="C245" s="20">
        <v>58.6</v>
      </c>
      <c r="D245" s="82" t="s">
        <v>339</v>
      </c>
      <c r="E245" s="11" t="s">
        <v>2928</v>
      </c>
      <c r="F245" s="45"/>
    </row>
    <row r="246" spans="1:6" s="21" customFormat="1" ht="12.75">
      <c r="A246" s="33">
        <v>245</v>
      </c>
      <c r="B246" s="11" t="s">
        <v>2658</v>
      </c>
      <c r="C246" s="20">
        <v>45.5</v>
      </c>
      <c r="D246" s="82" t="s">
        <v>268</v>
      </c>
      <c r="E246" s="11" t="s">
        <v>1096</v>
      </c>
      <c r="F246" s="45"/>
    </row>
    <row r="247" spans="1:6" s="21" customFormat="1" ht="12.75">
      <c r="A247" s="33">
        <v>246</v>
      </c>
      <c r="B247" s="11" t="s">
        <v>2630</v>
      </c>
      <c r="C247" s="20">
        <v>106.1</v>
      </c>
      <c r="D247" s="82" t="s">
        <v>268</v>
      </c>
      <c r="E247" s="11" t="s">
        <v>1096</v>
      </c>
      <c r="F247" s="45"/>
    </row>
    <row r="248" spans="1:6" s="21" customFormat="1" ht="12.75">
      <c r="A248" s="33">
        <v>247</v>
      </c>
      <c r="B248" s="11" t="s">
        <v>3160</v>
      </c>
      <c r="C248" s="20">
        <v>86.8</v>
      </c>
      <c r="D248" s="82" t="s">
        <v>3156</v>
      </c>
      <c r="E248" s="11" t="s">
        <v>1096</v>
      </c>
      <c r="F248" s="45"/>
    </row>
    <row r="249" spans="1:6" s="21" customFormat="1" ht="12.75">
      <c r="A249" s="33">
        <v>248</v>
      </c>
      <c r="B249" s="11" t="s">
        <v>945</v>
      </c>
      <c r="C249" s="20">
        <v>87.9</v>
      </c>
      <c r="D249" s="82" t="s">
        <v>943</v>
      </c>
      <c r="E249" s="11" t="s">
        <v>2928</v>
      </c>
      <c r="F249" s="45"/>
    </row>
    <row r="250" spans="1:6" s="13" customFormat="1" ht="12.75">
      <c r="A250" s="33">
        <v>249</v>
      </c>
      <c r="B250" s="11" t="s">
        <v>3971</v>
      </c>
      <c r="C250" s="20">
        <v>42.4</v>
      </c>
      <c r="D250" s="82" t="s">
        <v>2937</v>
      </c>
      <c r="E250" s="11" t="s">
        <v>643</v>
      </c>
      <c r="F250" s="14"/>
    </row>
    <row r="251" spans="1:6" s="13" customFormat="1" ht="12.75">
      <c r="A251" s="33">
        <v>250</v>
      </c>
      <c r="B251" s="11" t="s">
        <v>3972</v>
      </c>
      <c r="C251" s="20">
        <v>61.8</v>
      </c>
      <c r="D251" s="82" t="s">
        <v>2937</v>
      </c>
      <c r="E251" s="11" t="s">
        <v>643</v>
      </c>
      <c r="F251" s="14"/>
    </row>
    <row r="252" spans="1:6" s="13" customFormat="1" ht="12.75">
      <c r="A252" s="33">
        <v>251</v>
      </c>
      <c r="B252" s="11" t="s">
        <v>3973</v>
      </c>
      <c r="C252" s="20">
        <v>52.7</v>
      </c>
      <c r="D252" s="82" t="s">
        <v>2937</v>
      </c>
      <c r="E252" s="11" t="s">
        <v>643</v>
      </c>
      <c r="F252" s="14"/>
    </row>
    <row r="253" spans="1:6" s="13" customFormat="1" ht="12.75">
      <c r="A253" s="33">
        <v>252</v>
      </c>
      <c r="B253" s="11" t="s">
        <v>3974</v>
      </c>
      <c r="C253" s="20">
        <v>38.6</v>
      </c>
      <c r="D253" s="82" t="s">
        <v>2937</v>
      </c>
      <c r="E253" s="11" t="s">
        <v>643</v>
      </c>
      <c r="F253" s="14"/>
    </row>
    <row r="254" spans="1:6" s="13" customFormat="1" ht="12.75">
      <c r="A254" s="33">
        <v>253</v>
      </c>
      <c r="B254" s="11" t="s">
        <v>3975</v>
      </c>
      <c r="C254" s="20">
        <v>122</v>
      </c>
      <c r="D254" s="82" t="s">
        <v>2937</v>
      </c>
      <c r="E254" s="11" t="s">
        <v>643</v>
      </c>
      <c r="F254" s="14"/>
    </row>
    <row r="255" spans="1:6" s="13" customFormat="1" ht="12.75">
      <c r="A255" s="33">
        <v>254</v>
      </c>
      <c r="B255" s="11" t="s">
        <v>3663</v>
      </c>
      <c r="C255" s="20">
        <v>59.2</v>
      </c>
      <c r="D255" s="82" t="s">
        <v>2937</v>
      </c>
      <c r="E255" s="11" t="s">
        <v>643</v>
      </c>
      <c r="F255" s="14"/>
    </row>
    <row r="256" spans="1:6" s="13" customFormat="1" ht="12.75">
      <c r="A256" s="33">
        <v>255</v>
      </c>
      <c r="B256" s="11" t="s">
        <v>3034</v>
      </c>
      <c r="C256" s="20">
        <v>34.7</v>
      </c>
      <c r="D256" s="82" t="s">
        <v>3024</v>
      </c>
      <c r="E256" s="11" t="s">
        <v>964</v>
      </c>
      <c r="F256" s="14"/>
    </row>
    <row r="257" spans="1:6" s="13" customFormat="1" ht="12.75">
      <c r="A257" s="33">
        <v>256</v>
      </c>
      <c r="B257" s="11" t="s">
        <v>3030</v>
      </c>
      <c r="C257" s="20">
        <v>32.7</v>
      </c>
      <c r="D257" s="82" t="s">
        <v>675</v>
      </c>
      <c r="E257" s="11" t="s">
        <v>643</v>
      </c>
      <c r="F257" s="14"/>
    </row>
    <row r="258" spans="1:6" s="13" customFormat="1" ht="12.75">
      <c r="A258" s="33">
        <v>257</v>
      </c>
      <c r="B258" s="11" t="s">
        <v>3030</v>
      </c>
      <c r="C258" s="20">
        <v>57</v>
      </c>
      <c r="D258" s="82" t="s">
        <v>3024</v>
      </c>
      <c r="E258" s="11" t="s">
        <v>964</v>
      </c>
      <c r="F258" s="14"/>
    </row>
    <row r="259" spans="1:6" s="13" customFormat="1" ht="12.75">
      <c r="A259" s="33">
        <v>258</v>
      </c>
      <c r="B259" s="11" t="s">
        <v>3031</v>
      </c>
      <c r="C259" s="20">
        <v>36.1</v>
      </c>
      <c r="D259" s="82" t="s">
        <v>675</v>
      </c>
      <c r="E259" s="11" t="s">
        <v>643</v>
      </c>
      <c r="F259" s="14"/>
    </row>
    <row r="260" spans="1:6" s="21" customFormat="1" ht="12.75">
      <c r="A260" s="33">
        <v>259</v>
      </c>
      <c r="B260" s="11" t="s">
        <v>3032</v>
      </c>
      <c r="C260" s="20">
        <v>36.1</v>
      </c>
      <c r="D260" s="82" t="s">
        <v>675</v>
      </c>
      <c r="E260" s="11" t="s">
        <v>643</v>
      </c>
      <c r="F260" s="45"/>
    </row>
    <row r="261" spans="1:6" s="21" customFormat="1" ht="12.75">
      <c r="A261" s="33">
        <v>260</v>
      </c>
      <c r="B261" s="11" t="s">
        <v>3035</v>
      </c>
      <c r="C261" s="20">
        <v>85.9</v>
      </c>
      <c r="D261" s="82" t="s">
        <v>3024</v>
      </c>
      <c r="E261" s="11" t="s">
        <v>964</v>
      </c>
      <c r="F261" s="45"/>
    </row>
    <row r="262" spans="1:6" s="21" customFormat="1" ht="12.75">
      <c r="A262" s="33">
        <v>261</v>
      </c>
      <c r="B262" s="11" t="s">
        <v>3033</v>
      </c>
      <c r="C262" s="20">
        <v>34.9</v>
      </c>
      <c r="D262" s="82" t="s">
        <v>675</v>
      </c>
      <c r="E262" s="11" t="s">
        <v>643</v>
      </c>
      <c r="F262" s="45"/>
    </row>
    <row r="263" spans="1:6" s="13" customFormat="1" ht="12.75">
      <c r="A263" s="33">
        <v>262</v>
      </c>
      <c r="B263" s="11" t="s">
        <v>1306</v>
      </c>
      <c r="C263" s="20">
        <v>134</v>
      </c>
      <c r="D263" s="82" t="s">
        <v>2937</v>
      </c>
      <c r="E263" s="11" t="s">
        <v>643</v>
      </c>
      <c r="F263" s="14"/>
    </row>
    <row r="264" spans="1:6" s="21" customFormat="1" ht="12.75">
      <c r="A264" s="33">
        <v>263</v>
      </c>
      <c r="B264" s="11" t="s">
        <v>2779</v>
      </c>
      <c r="C264" s="20">
        <v>156</v>
      </c>
      <c r="D264" s="82" t="s">
        <v>339</v>
      </c>
      <c r="E264" s="11" t="s">
        <v>2928</v>
      </c>
      <c r="F264" s="45"/>
    </row>
    <row r="265" spans="1:6" s="21" customFormat="1" ht="12.75">
      <c r="A265" s="33">
        <v>264</v>
      </c>
      <c r="B265" s="11" t="s">
        <v>2199</v>
      </c>
      <c r="C265" s="20">
        <v>79.3</v>
      </c>
      <c r="D265" s="11" t="s">
        <v>1166</v>
      </c>
      <c r="E265" s="11" t="s">
        <v>3206</v>
      </c>
      <c r="F265" s="45"/>
    </row>
    <row r="266" spans="1:6" s="21" customFormat="1" ht="12.75">
      <c r="A266" s="33">
        <v>265</v>
      </c>
      <c r="B266" s="11" t="s">
        <v>3664</v>
      </c>
      <c r="C266" s="20">
        <v>41.2</v>
      </c>
      <c r="D266" s="11" t="s">
        <v>1166</v>
      </c>
      <c r="E266" s="11" t="s">
        <v>3206</v>
      </c>
      <c r="F266" s="45"/>
    </row>
    <row r="267" spans="1:6" s="21" customFormat="1" ht="12.75">
      <c r="A267" s="33">
        <v>266</v>
      </c>
      <c r="B267" s="11" t="s">
        <v>2200</v>
      </c>
      <c r="C267" s="20">
        <v>109</v>
      </c>
      <c r="D267" s="11" t="s">
        <v>1166</v>
      </c>
      <c r="E267" s="11" t="s">
        <v>3206</v>
      </c>
      <c r="F267" s="45"/>
    </row>
    <row r="268" spans="1:6" s="21" customFormat="1" ht="12.75">
      <c r="A268" s="33">
        <v>267</v>
      </c>
      <c r="B268" s="11" t="s">
        <v>2201</v>
      </c>
      <c r="C268" s="11">
        <v>97.9</v>
      </c>
      <c r="D268" s="11" t="s">
        <v>1166</v>
      </c>
      <c r="E268" s="11" t="s">
        <v>3206</v>
      </c>
      <c r="F268" s="45"/>
    </row>
    <row r="269" spans="1:6" s="21" customFormat="1" ht="12.75">
      <c r="A269" s="33">
        <v>268</v>
      </c>
      <c r="B269" s="11" t="s">
        <v>2202</v>
      </c>
      <c r="C269" s="20">
        <v>28.6</v>
      </c>
      <c r="D269" s="11" t="s">
        <v>1166</v>
      </c>
      <c r="E269" s="11" t="s">
        <v>3206</v>
      </c>
      <c r="F269" s="45"/>
    </row>
    <row r="270" spans="1:6" s="21" customFormat="1" ht="12.75">
      <c r="A270" s="33">
        <v>269</v>
      </c>
      <c r="B270" s="11" t="s">
        <v>2197</v>
      </c>
      <c r="C270" s="20">
        <v>30</v>
      </c>
      <c r="D270" s="11" t="s">
        <v>1166</v>
      </c>
      <c r="E270" s="11" t="s">
        <v>3206</v>
      </c>
      <c r="F270" s="45"/>
    </row>
    <row r="271" spans="1:6" s="21" customFormat="1" ht="12.75">
      <c r="A271" s="33">
        <v>270</v>
      </c>
      <c r="B271" s="11" t="s">
        <v>2198</v>
      </c>
      <c r="C271" s="20">
        <v>33</v>
      </c>
      <c r="D271" s="11" t="s">
        <v>1166</v>
      </c>
      <c r="E271" s="11" t="s">
        <v>3206</v>
      </c>
      <c r="F271" s="45"/>
    </row>
    <row r="272" spans="1:6" s="21" customFormat="1" ht="12.75">
      <c r="A272" s="33">
        <v>271</v>
      </c>
      <c r="B272" s="11" t="s">
        <v>2203</v>
      </c>
      <c r="C272" s="20">
        <v>60.5</v>
      </c>
      <c r="D272" s="11" t="s">
        <v>1166</v>
      </c>
      <c r="E272" s="11" t="s">
        <v>3206</v>
      </c>
      <c r="F272" s="45"/>
    </row>
    <row r="273" spans="1:6" s="21" customFormat="1" ht="12.75">
      <c r="A273" s="33">
        <v>272</v>
      </c>
      <c r="B273" s="11" t="s">
        <v>2204</v>
      </c>
      <c r="C273" s="20">
        <v>76.5</v>
      </c>
      <c r="D273" s="11" t="s">
        <v>1166</v>
      </c>
      <c r="E273" s="11" t="s">
        <v>3206</v>
      </c>
      <c r="F273" s="45"/>
    </row>
    <row r="274" spans="1:6" s="21" customFormat="1" ht="12.75">
      <c r="A274" s="33">
        <v>273</v>
      </c>
      <c r="B274" s="11" t="s">
        <v>1074</v>
      </c>
      <c r="C274" s="20">
        <v>42.2</v>
      </c>
      <c r="D274" s="11" t="s">
        <v>1166</v>
      </c>
      <c r="E274" s="11" t="s">
        <v>3206</v>
      </c>
      <c r="F274" s="45"/>
    </row>
    <row r="275" spans="1:6" s="13" customFormat="1" ht="12.75">
      <c r="A275" s="33">
        <v>274</v>
      </c>
      <c r="B275" s="11" t="s">
        <v>2405</v>
      </c>
      <c r="C275" s="20">
        <v>140.9</v>
      </c>
      <c r="D275" s="82" t="s">
        <v>2487</v>
      </c>
      <c r="E275" s="11" t="s">
        <v>1096</v>
      </c>
      <c r="F275" s="14"/>
    </row>
    <row r="276" spans="1:6" s="21" customFormat="1" ht="12.75">
      <c r="A276" s="33">
        <v>275</v>
      </c>
      <c r="B276" s="11" t="s">
        <v>2406</v>
      </c>
      <c r="C276" s="20">
        <v>94.6</v>
      </c>
      <c r="D276" s="82" t="s">
        <v>971</v>
      </c>
      <c r="E276" s="11" t="s">
        <v>964</v>
      </c>
      <c r="F276" s="45"/>
    </row>
    <row r="277" spans="1:6" s="21" customFormat="1" ht="12.75">
      <c r="A277" s="33">
        <v>276</v>
      </c>
      <c r="B277" s="11" t="s">
        <v>2406</v>
      </c>
      <c r="C277" s="20">
        <v>126</v>
      </c>
      <c r="D277" s="82" t="s">
        <v>2084</v>
      </c>
      <c r="E277" s="11" t="s">
        <v>964</v>
      </c>
      <c r="F277" s="45"/>
    </row>
    <row r="278" spans="1:6" s="21" customFormat="1" ht="12.75">
      <c r="A278" s="33">
        <v>277</v>
      </c>
      <c r="B278" s="11" t="s">
        <v>3468</v>
      </c>
      <c r="C278" s="20">
        <v>89.1</v>
      </c>
      <c r="D278" s="82" t="s">
        <v>2487</v>
      </c>
      <c r="E278" s="11" t="s">
        <v>1096</v>
      </c>
      <c r="F278" s="45"/>
    </row>
    <row r="279" spans="1:6" s="21" customFormat="1" ht="12.75">
      <c r="A279" s="33">
        <v>278</v>
      </c>
      <c r="B279" s="11" t="s">
        <v>3528</v>
      </c>
      <c r="C279" s="20">
        <v>70.5</v>
      </c>
      <c r="D279" s="82" t="s">
        <v>2937</v>
      </c>
      <c r="E279" s="11" t="s">
        <v>643</v>
      </c>
      <c r="F279" s="45"/>
    </row>
    <row r="280" spans="1:6" s="21" customFormat="1" ht="12.75">
      <c r="A280" s="33">
        <v>279</v>
      </c>
      <c r="B280" s="11" t="s">
        <v>471</v>
      </c>
      <c r="C280" s="20">
        <v>120</v>
      </c>
      <c r="D280" s="82" t="s">
        <v>469</v>
      </c>
      <c r="E280" s="11" t="s">
        <v>964</v>
      </c>
      <c r="F280" s="45"/>
    </row>
    <row r="281" spans="1:6" s="13" customFormat="1" ht="12.75">
      <c r="A281" s="33">
        <v>280</v>
      </c>
      <c r="B281" s="11" t="s">
        <v>2154</v>
      </c>
      <c r="C281" s="20">
        <v>175</v>
      </c>
      <c r="D281" s="82" t="s">
        <v>2738</v>
      </c>
      <c r="E281" s="11" t="s">
        <v>3205</v>
      </c>
      <c r="F281" s="14"/>
    </row>
    <row r="282" spans="1:6" s="21" customFormat="1" ht="12.75">
      <c r="A282" s="33">
        <v>281</v>
      </c>
      <c r="B282" s="11" t="s">
        <v>3529</v>
      </c>
      <c r="C282" s="20">
        <v>35.8</v>
      </c>
      <c r="D282" s="11" t="s">
        <v>56</v>
      </c>
      <c r="E282" s="11" t="s">
        <v>3206</v>
      </c>
      <c r="F282" s="45"/>
    </row>
    <row r="283" spans="1:6" s="21" customFormat="1" ht="12.75">
      <c r="A283" s="33">
        <v>282</v>
      </c>
      <c r="B283" s="11" t="s">
        <v>2655</v>
      </c>
      <c r="C283" s="20">
        <v>57.7</v>
      </c>
      <c r="D283" s="82" t="s">
        <v>268</v>
      </c>
      <c r="E283" s="11" t="s">
        <v>1096</v>
      </c>
      <c r="F283" s="45"/>
    </row>
    <row r="284" spans="1:6" s="21" customFormat="1" ht="12.75">
      <c r="A284" s="33">
        <v>283</v>
      </c>
      <c r="B284" s="11" t="s">
        <v>2637</v>
      </c>
      <c r="C284" s="20">
        <v>87.1</v>
      </c>
      <c r="D284" s="82" t="s">
        <v>268</v>
      </c>
      <c r="E284" s="11" t="s">
        <v>1096</v>
      </c>
      <c r="F284" s="45"/>
    </row>
    <row r="285" spans="1:6" s="21" customFormat="1" ht="12.75">
      <c r="A285" s="33">
        <v>284</v>
      </c>
      <c r="B285" s="11" t="s">
        <v>2638</v>
      </c>
      <c r="C285" s="20">
        <v>25.7</v>
      </c>
      <c r="D285" s="82" t="s">
        <v>268</v>
      </c>
      <c r="E285" s="11" t="s">
        <v>1096</v>
      </c>
      <c r="F285" s="45"/>
    </row>
    <row r="286" spans="1:6" s="13" customFormat="1" ht="12.75">
      <c r="A286" s="33">
        <v>285</v>
      </c>
      <c r="B286" s="11" t="s">
        <v>2349</v>
      </c>
      <c r="C286" s="20">
        <v>54.6</v>
      </c>
      <c r="D286" s="82" t="s">
        <v>3286</v>
      </c>
      <c r="E286" s="11" t="s">
        <v>643</v>
      </c>
      <c r="F286" s="14"/>
    </row>
    <row r="287" spans="1:6" s="13" customFormat="1" ht="12.75">
      <c r="A287" s="33">
        <v>286</v>
      </c>
      <c r="B287" s="11" t="s">
        <v>1742</v>
      </c>
      <c r="C287" s="20">
        <v>71.5</v>
      </c>
      <c r="D287" s="82" t="s">
        <v>3286</v>
      </c>
      <c r="E287" s="11" t="s">
        <v>643</v>
      </c>
      <c r="F287" s="14"/>
    </row>
    <row r="288" spans="1:6" s="13" customFormat="1" ht="12.75">
      <c r="A288" s="33">
        <v>287</v>
      </c>
      <c r="B288" s="11" t="s">
        <v>3915</v>
      </c>
      <c r="C288" s="20">
        <v>54.4</v>
      </c>
      <c r="D288" s="82" t="s">
        <v>3286</v>
      </c>
      <c r="E288" s="11" t="s">
        <v>643</v>
      </c>
      <c r="F288" s="14"/>
    </row>
    <row r="289" spans="1:6" s="13" customFormat="1" ht="12.75">
      <c r="A289" s="33">
        <v>288</v>
      </c>
      <c r="B289" s="11" t="s">
        <v>2976</v>
      </c>
      <c r="C289" s="20">
        <v>99.2</v>
      </c>
      <c r="D289" s="82" t="s">
        <v>3286</v>
      </c>
      <c r="E289" s="11" t="s">
        <v>643</v>
      </c>
      <c r="F289" s="14"/>
    </row>
    <row r="290" spans="1:6" s="13" customFormat="1" ht="12.75">
      <c r="A290" s="33">
        <v>289</v>
      </c>
      <c r="B290" s="11" t="s">
        <v>3976</v>
      </c>
      <c r="C290" s="20">
        <v>68.2</v>
      </c>
      <c r="D290" s="82" t="s">
        <v>2937</v>
      </c>
      <c r="E290" s="11" t="s">
        <v>643</v>
      </c>
      <c r="F290" s="14"/>
    </row>
    <row r="291" spans="1:6" s="13" customFormat="1" ht="12.75">
      <c r="A291" s="33">
        <v>290</v>
      </c>
      <c r="B291" s="11" t="s">
        <v>1155</v>
      </c>
      <c r="C291" s="20">
        <v>41.7</v>
      </c>
      <c r="D291" s="82" t="s">
        <v>675</v>
      </c>
      <c r="E291" s="11" t="s">
        <v>643</v>
      </c>
      <c r="F291" s="14"/>
    </row>
    <row r="292" spans="1:6" s="21" customFormat="1" ht="12.75">
      <c r="A292" s="33">
        <v>291</v>
      </c>
      <c r="B292" s="11" t="s">
        <v>1155</v>
      </c>
      <c r="C292" s="20">
        <v>62.5</v>
      </c>
      <c r="D292" s="82" t="s">
        <v>3024</v>
      </c>
      <c r="E292" s="11" t="s">
        <v>964</v>
      </c>
      <c r="F292" s="45"/>
    </row>
    <row r="293" spans="1:6" s="13" customFormat="1" ht="12.75">
      <c r="A293" s="33">
        <v>292</v>
      </c>
      <c r="B293" s="11" t="s">
        <v>2551</v>
      </c>
      <c r="C293" s="20">
        <v>57.7</v>
      </c>
      <c r="D293" s="82" t="s">
        <v>675</v>
      </c>
      <c r="E293" s="11" t="s">
        <v>643</v>
      </c>
      <c r="F293" s="14"/>
    </row>
    <row r="294" spans="1:6" s="21" customFormat="1" ht="12.75">
      <c r="A294" s="33">
        <v>293</v>
      </c>
      <c r="B294" s="11" t="s">
        <v>2551</v>
      </c>
      <c r="C294" s="20">
        <v>147</v>
      </c>
      <c r="D294" s="82" t="s">
        <v>3024</v>
      </c>
      <c r="E294" s="11" t="s">
        <v>964</v>
      </c>
      <c r="F294" s="45"/>
    </row>
    <row r="295" spans="1:6" s="13" customFormat="1" ht="12.75">
      <c r="A295" s="33">
        <v>294</v>
      </c>
      <c r="B295" s="11" t="s">
        <v>2552</v>
      </c>
      <c r="C295" s="20">
        <v>42.7</v>
      </c>
      <c r="D295" s="82" t="s">
        <v>675</v>
      </c>
      <c r="E295" s="11" t="s">
        <v>643</v>
      </c>
      <c r="F295" s="14"/>
    </row>
    <row r="296" spans="1:6" s="21" customFormat="1" ht="12.75">
      <c r="A296" s="33">
        <v>295</v>
      </c>
      <c r="B296" s="11" t="s">
        <v>863</v>
      </c>
      <c r="C296" s="20">
        <v>65.1</v>
      </c>
      <c r="D296" s="82" t="s">
        <v>3024</v>
      </c>
      <c r="E296" s="11" t="s">
        <v>964</v>
      </c>
      <c r="F296" s="45"/>
    </row>
    <row r="297" spans="1:6" s="21" customFormat="1" ht="12.75">
      <c r="A297" s="33">
        <v>296</v>
      </c>
      <c r="B297" s="11" t="s">
        <v>2647</v>
      </c>
      <c r="C297" s="20">
        <v>66.1</v>
      </c>
      <c r="D297" s="82" t="s">
        <v>268</v>
      </c>
      <c r="E297" s="11" t="s">
        <v>1096</v>
      </c>
      <c r="F297" s="45"/>
    </row>
    <row r="298" spans="1:6" s="21" customFormat="1" ht="12.75">
      <c r="A298" s="33">
        <v>297</v>
      </c>
      <c r="B298" s="11" t="s">
        <v>2648</v>
      </c>
      <c r="C298" s="20">
        <v>135.3</v>
      </c>
      <c r="D298" s="82" t="s">
        <v>268</v>
      </c>
      <c r="E298" s="11" t="s">
        <v>1096</v>
      </c>
      <c r="F298" s="45"/>
    </row>
    <row r="299" spans="1:6" s="13" customFormat="1" ht="12.75">
      <c r="A299" s="33">
        <v>298</v>
      </c>
      <c r="B299" s="11" t="s">
        <v>3665</v>
      </c>
      <c r="C299" s="20">
        <v>74.6</v>
      </c>
      <c r="D299" s="82" t="s">
        <v>2937</v>
      </c>
      <c r="E299" s="11" t="s">
        <v>643</v>
      </c>
      <c r="F299" s="14"/>
    </row>
    <row r="300" spans="1:6" s="21" customFormat="1" ht="12.75">
      <c r="A300" s="33">
        <v>299</v>
      </c>
      <c r="B300" s="11" t="s">
        <v>3514</v>
      </c>
      <c r="C300" s="20">
        <v>133</v>
      </c>
      <c r="D300" s="11" t="s">
        <v>1184</v>
      </c>
      <c r="E300" s="11" t="s">
        <v>3206</v>
      </c>
      <c r="F300" s="45"/>
    </row>
    <row r="301" spans="1:6" s="21" customFormat="1" ht="12.75">
      <c r="A301" s="33">
        <v>300</v>
      </c>
      <c r="B301" s="11" t="s">
        <v>1075</v>
      </c>
      <c r="C301" s="20">
        <v>41.3</v>
      </c>
      <c r="D301" s="11" t="s">
        <v>57</v>
      </c>
      <c r="E301" s="11" t="s">
        <v>3206</v>
      </c>
      <c r="F301" s="45"/>
    </row>
    <row r="302" spans="1:6" s="21" customFormat="1" ht="12.75">
      <c r="A302" s="33">
        <v>301</v>
      </c>
      <c r="B302" s="11" t="s">
        <v>3666</v>
      </c>
      <c r="C302" s="20">
        <v>51.3</v>
      </c>
      <c r="D302" s="11" t="s">
        <v>57</v>
      </c>
      <c r="E302" s="11" t="s">
        <v>3206</v>
      </c>
      <c r="F302" s="45"/>
    </row>
    <row r="303" spans="1:6" s="21" customFormat="1" ht="12.75">
      <c r="A303" s="33">
        <v>302</v>
      </c>
      <c r="B303" s="11" t="s">
        <v>3667</v>
      </c>
      <c r="C303" s="20">
        <v>54.7</v>
      </c>
      <c r="D303" s="11" t="s">
        <v>57</v>
      </c>
      <c r="E303" s="11" t="s">
        <v>3206</v>
      </c>
      <c r="F303" s="45"/>
    </row>
    <row r="304" spans="1:6" s="21" customFormat="1" ht="12.75">
      <c r="A304" s="33">
        <v>303</v>
      </c>
      <c r="B304" s="11" t="s">
        <v>3668</v>
      </c>
      <c r="C304" s="20">
        <v>72.2</v>
      </c>
      <c r="D304" s="11" t="s">
        <v>57</v>
      </c>
      <c r="E304" s="11" t="s">
        <v>3206</v>
      </c>
      <c r="F304" s="45"/>
    </row>
    <row r="305" spans="1:6" s="13" customFormat="1" ht="12.75">
      <c r="A305" s="33">
        <v>304</v>
      </c>
      <c r="B305" s="11" t="s">
        <v>3977</v>
      </c>
      <c r="C305" s="20">
        <v>44.4</v>
      </c>
      <c r="D305" s="82" t="s">
        <v>2937</v>
      </c>
      <c r="E305" s="11" t="s">
        <v>643</v>
      </c>
      <c r="F305" s="14"/>
    </row>
    <row r="306" spans="1:6" s="21" customFormat="1" ht="12.75">
      <c r="A306" s="33">
        <v>305</v>
      </c>
      <c r="B306" s="11" t="s">
        <v>2640</v>
      </c>
      <c r="C306" s="20">
        <v>117.3</v>
      </c>
      <c r="D306" s="11" t="s">
        <v>268</v>
      </c>
      <c r="E306" s="11" t="s">
        <v>1096</v>
      </c>
      <c r="F306" s="45"/>
    </row>
    <row r="307" spans="1:6" s="13" customFormat="1" ht="12.75">
      <c r="A307" s="33">
        <v>306</v>
      </c>
      <c r="B307" s="11" t="s">
        <v>2639</v>
      </c>
      <c r="C307" s="20">
        <v>148</v>
      </c>
      <c r="D307" s="82" t="s">
        <v>675</v>
      </c>
      <c r="E307" s="11" t="s">
        <v>643</v>
      </c>
      <c r="F307" s="14"/>
    </row>
    <row r="308" spans="1:6" s="21" customFormat="1" ht="12.75">
      <c r="A308" s="33">
        <v>307</v>
      </c>
      <c r="B308" s="11" t="s">
        <v>2216</v>
      </c>
      <c r="C308" s="11">
        <v>1337</v>
      </c>
      <c r="D308" s="82" t="s">
        <v>1842</v>
      </c>
      <c r="E308" s="11" t="s">
        <v>2209</v>
      </c>
      <c r="F308" s="48"/>
    </row>
    <row r="309" spans="1:6" s="13" customFormat="1" ht="12.75">
      <c r="A309" s="33">
        <v>308</v>
      </c>
      <c r="B309" s="11" t="s">
        <v>1928</v>
      </c>
      <c r="C309" s="20">
        <v>165.1</v>
      </c>
      <c r="D309" s="82" t="s">
        <v>1925</v>
      </c>
      <c r="E309" s="11" t="s">
        <v>618</v>
      </c>
      <c r="F309" s="14"/>
    </row>
    <row r="310" spans="1:6" s="21" customFormat="1" ht="12.75">
      <c r="A310" s="33">
        <v>309</v>
      </c>
      <c r="B310" s="11" t="s">
        <v>2746</v>
      </c>
      <c r="C310" s="20">
        <v>67.8</v>
      </c>
      <c r="D310" s="82" t="s">
        <v>3286</v>
      </c>
      <c r="E310" s="11" t="s">
        <v>643</v>
      </c>
      <c r="F310" s="45"/>
    </row>
    <row r="311" spans="1:6" s="21" customFormat="1" ht="12.75">
      <c r="A311" s="33">
        <v>310</v>
      </c>
      <c r="B311" s="11" t="s">
        <v>3489</v>
      </c>
      <c r="C311" s="20">
        <v>75.1</v>
      </c>
      <c r="D311" s="11" t="s">
        <v>57</v>
      </c>
      <c r="E311" s="11" t="s">
        <v>3206</v>
      </c>
      <c r="F311" s="45"/>
    </row>
    <row r="312" spans="1:6" s="21" customFormat="1" ht="12.75">
      <c r="A312" s="33">
        <v>311</v>
      </c>
      <c r="B312" s="11" t="s">
        <v>3490</v>
      </c>
      <c r="C312" s="20">
        <v>57.7</v>
      </c>
      <c r="D312" s="82" t="s">
        <v>3631</v>
      </c>
      <c r="E312" s="11" t="s">
        <v>2928</v>
      </c>
      <c r="F312" s="45"/>
    </row>
    <row r="313" spans="1:6" s="21" customFormat="1" ht="12.75">
      <c r="A313" s="33">
        <v>312</v>
      </c>
      <c r="B313" s="11" t="s">
        <v>3669</v>
      </c>
      <c r="C313" s="20">
        <v>127</v>
      </c>
      <c r="D313" s="11" t="s">
        <v>1184</v>
      </c>
      <c r="E313" s="11" t="s">
        <v>3206</v>
      </c>
      <c r="F313" s="45"/>
    </row>
    <row r="314" spans="1:6" s="21" customFormat="1" ht="12.75">
      <c r="A314" s="33">
        <v>313</v>
      </c>
      <c r="B314" s="11" t="s">
        <v>3670</v>
      </c>
      <c r="C314" s="20">
        <v>69.7</v>
      </c>
      <c r="D314" s="11" t="s">
        <v>1184</v>
      </c>
      <c r="E314" s="11" t="s">
        <v>3206</v>
      </c>
      <c r="F314" s="45"/>
    </row>
    <row r="315" spans="1:6" s="13" customFormat="1" ht="12.75">
      <c r="A315" s="33">
        <v>314</v>
      </c>
      <c r="B315" s="11" t="s">
        <v>2553</v>
      </c>
      <c r="C315" s="20">
        <v>62.5</v>
      </c>
      <c r="D315" s="82" t="s">
        <v>675</v>
      </c>
      <c r="E315" s="11" t="s">
        <v>643</v>
      </c>
      <c r="F315" s="14"/>
    </row>
    <row r="316" spans="1:6" s="21" customFormat="1" ht="12.75">
      <c r="A316" s="33">
        <v>315</v>
      </c>
      <c r="B316" s="11" t="s">
        <v>781</v>
      </c>
      <c r="C316" s="20">
        <v>50.2</v>
      </c>
      <c r="D316" s="11" t="s">
        <v>57</v>
      </c>
      <c r="E316" s="11" t="s">
        <v>3206</v>
      </c>
      <c r="F316" s="45"/>
    </row>
    <row r="317" spans="1:6" s="21" customFormat="1" ht="12.75">
      <c r="A317" s="33">
        <v>316</v>
      </c>
      <c r="B317" s="11" t="s">
        <v>2642</v>
      </c>
      <c r="C317" s="20">
        <v>138.7</v>
      </c>
      <c r="D317" s="11" t="s">
        <v>268</v>
      </c>
      <c r="E317" s="11" t="s">
        <v>1096</v>
      </c>
      <c r="F317" s="45"/>
    </row>
    <row r="318" spans="1:6" s="21" customFormat="1" ht="12.75">
      <c r="A318" s="33">
        <v>317</v>
      </c>
      <c r="B318" s="11" t="s">
        <v>2641</v>
      </c>
      <c r="C318" s="20">
        <v>118.4</v>
      </c>
      <c r="D318" s="11" t="s">
        <v>268</v>
      </c>
      <c r="E318" s="11" t="s">
        <v>1096</v>
      </c>
      <c r="F318" s="45"/>
    </row>
    <row r="319" spans="1:6" s="21" customFormat="1" ht="12.75">
      <c r="A319" s="33">
        <v>318</v>
      </c>
      <c r="B319" s="11" t="s">
        <v>782</v>
      </c>
      <c r="C319" s="20">
        <v>111</v>
      </c>
      <c r="D319" s="11" t="s">
        <v>1184</v>
      </c>
      <c r="E319" s="11" t="s">
        <v>3206</v>
      </c>
      <c r="F319" s="45"/>
    </row>
    <row r="320" spans="1:6" s="21" customFormat="1" ht="12.75">
      <c r="A320" s="33">
        <v>319</v>
      </c>
      <c r="B320" s="11" t="s">
        <v>783</v>
      </c>
      <c r="C320" s="20">
        <v>124</v>
      </c>
      <c r="D320" s="11" t="s">
        <v>1184</v>
      </c>
      <c r="E320" s="11" t="s">
        <v>3206</v>
      </c>
      <c r="F320" s="45"/>
    </row>
    <row r="321" spans="1:6" s="13" customFormat="1" ht="12.75">
      <c r="A321" s="33">
        <v>320</v>
      </c>
      <c r="B321" s="11" t="s">
        <v>3978</v>
      </c>
      <c r="C321" s="20">
        <v>24.7</v>
      </c>
      <c r="D321" s="82" t="s">
        <v>2937</v>
      </c>
      <c r="E321" s="11" t="s">
        <v>643</v>
      </c>
      <c r="F321" s="14"/>
    </row>
    <row r="322" spans="1:6" s="13" customFormat="1" ht="12.75">
      <c r="A322" s="33">
        <v>321</v>
      </c>
      <c r="B322" s="11" t="s">
        <v>2554</v>
      </c>
      <c r="C322" s="20">
        <v>56.2</v>
      </c>
      <c r="D322" s="82" t="s">
        <v>675</v>
      </c>
      <c r="E322" s="11" t="s">
        <v>643</v>
      </c>
      <c r="F322" s="14"/>
    </row>
    <row r="323" spans="1:6" s="13" customFormat="1" ht="12.75">
      <c r="A323" s="33">
        <v>322</v>
      </c>
      <c r="B323" s="11" t="s">
        <v>2555</v>
      </c>
      <c r="C323" s="20">
        <v>62.5</v>
      </c>
      <c r="D323" s="82" t="s">
        <v>675</v>
      </c>
      <c r="E323" s="11" t="s">
        <v>643</v>
      </c>
      <c r="F323" s="14"/>
    </row>
    <row r="324" spans="1:6" s="21" customFormat="1" ht="12.75">
      <c r="A324" s="33">
        <v>323</v>
      </c>
      <c r="B324" s="11" t="s">
        <v>2464</v>
      </c>
      <c r="C324" s="20">
        <v>145</v>
      </c>
      <c r="D324" s="11" t="s">
        <v>3048</v>
      </c>
      <c r="E324" s="11" t="s">
        <v>2928</v>
      </c>
      <c r="F324" s="45"/>
    </row>
    <row r="325" spans="1:6" s="21" customFormat="1" ht="12.75">
      <c r="A325" s="33">
        <v>324</v>
      </c>
      <c r="B325" s="11" t="s">
        <v>473</v>
      </c>
      <c r="C325" s="20">
        <v>212</v>
      </c>
      <c r="D325" s="11" t="s">
        <v>469</v>
      </c>
      <c r="E325" s="11" t="s">
        <v>964</v>
      </c>
      <c r="F325" s="45"/>
    </row>
    <row r="326" spans="1:6" s="21" customFormat="1" ht="12.75">
      <c r="A326" s="33">
        <v>325</v>
      </c>
      <c r="B326" s="11" t="s">
        <v>2649</v>
      </c>
      <c r="C326" s="20">
        <v>80</v>
      </c>
      <c r="D326" s="82" t="s">
        <v>268</v>
      </c>
      <c r="E326" s="11" t="s">
        <v>1096</v>
      </c>
      <c r="F326" s="45"/>
    </row>
    <row r="327" spans="1:6" s="21" customFormat="1" ht="12.75">
      <c r="A327" s="33">
        <v>326</v>
      </c>
      <c r="B327" s="11" t="s">
        <v>3491</v>
      </c>
      <c r="C327" s="20">
        <v>55.4</v>
      </c>
      <c r="D327" s="11" t="s">
        <v>1185</v>
      </c>
      <c r="E327" s="11" t="s">
        <v>3206</v>
      </c>
      <c r="F327" s="45"/>
    </row>
    <row r="328" spans="1:6" s="13" customFormat="1" ht="12.75">
      <c r="A328" s="33">
        <v>327</v>
      </c>
      <c r="B328" s="11" t="s">
        <v>3979</v>
      </c>
      <c r="C328" s="20">
        <v>47.9</v>
      </c>
      <c r="D328" s="82" t="s">
        <v>2937</v>
      </c>
      <c r="E328" s="11" t="s">
        <v>643</v>
      </c>
      <c r="F328" s="14"/>
    </row>
    <row r="329" spans="1:6" s="21" customFormat="1" ht="12.75">
      <c r="A329" s="33">
        <v>328</v>
      </c>
      <c r="B329" s="11" t="s">
        <v>2650</v>
      </c>
      <c r="C329" s="20">
        <v>57.6</v>
      </c>
      <c r="D329" s="82" t="s">
        <v>268</v>
      </c>
      <c r="E329" s="11" t="s">
        <v>1096</v>
      </c>
      <c r="F329" s="45"/>
    </row>
    <row r="330" spans="1:6" s="21" customFormat="1" ht="12.75">
      <c r="A330" s="33">
        <v>329</v>
      </c>
      <c r="B330" s="11" t="s">
        <v>784</v>
      </c>
      <c r="C330" s="20">
        <v>115</v>
      </c>
      <c r="D330" s="82" t="s">
        <v>1186</v>
      </c>
      <c r="E330" s="11" t="s">
        <v>3206</v>
      </c>
      <c r="F330" s="45"/>
    </row>
    <row r="331" spans="1:6" s="13" customFormat="1" ht="12.75">
      <c r="A331" s="33">
        <v>330</v>
      </c>
      <c r="B331" s="11" t="s">
        <v>2556</v>
      </c>
      <c r="C331" s="20">
        <v>40.2</v>
      </c>
      <c r="D331" s="82" t="s">
        <v>675</v>
      </c>
      <c r="E331" s="11" t="s">
        <v>643</v>
      </c>
      <c r="F331" s="14"/>
    </row>
    <row r="332" spans="1:6" s="21" customFormat="1" ht="12.75">
      <c r="A332" s="33">
        <v>331</v>
      </c>
      <c r="B332" s="11" t="s">
        <v>785</v>
      </c>
      <c r="C332" s="20">
        <v>38.9</v>
      </c>
      <c r="D332" s="11" t="s">
        <v>1184</v>
      </c>
      <c r="E332" s="11" t="s">
        <v>3206</v>
      </c>
      <c r="F332" s="45"/>
    </row>
    <row r="333" spans="1:6" s="21" customFormat="1" ht="12.75">
      <c r="A333" s="33">
        <v>332</v>
      </c>
      <c r="B333" s="11" t="s">
        <v>3515</v>
      </c>
      <c r="C333" s="20">
        <v>59.5</v>
      </c>
      <c r="D333" s="11" t="s">
        <v>1184</v>
      </c>
      <c r="E333" s="11" t="s">
        <v>3206</v>
      </c>
      <c r="F333" s="45"/>
    </row>
    <row r="334" spans="1:6" s="13" customFormat="1" ht="12.75">
      <c r="A334" s="33">
        <v>333</v>
      </c>
      <c r="B334" s="11" t="s">
        <v>2557</v>
      </c>
      <c r="C334" s="20">
        <v>38</v>
      </c>
      <c r="D334" s="82" t="s">
        <v>675</v>
      </c>
      <c r="E334" s="11" t="s">
        <v>643</v>
      </c>
      <c r="F334" s="14"/>
    </row>
    <row r="335" spans="1:6" s="21" customFormat="1" ht="12.75">
      <c r="A335" s="33">
        <v>334</v>
      </c>
      <c r="B335" s="11" t="s">
        <v>2557</v>
      </c>
      <c r="C335" s="20">
        <v>24.8</v>
      </c>
      <c r="D335" s="82" t="s">
        <v>3024</v>
      </c>
      <c r="E335" s="11" t="s">
        <v>964</v>
      </c>
      <c r="F335" s="45"/>
    </row>
    <row r="336" spans="1:6" s="13" customFormat="1" ht="12.75">
      <c r="A336" s="33">
        <v>335</v>
      </c>
      <c r="B336" s="11" t="s">
        <v>2558</v>
      </c>
      <c r="C336" s="20">
        <v>39.3</v>
      </c>
      <c r="D336" s="82" t="s">
        <v>675</v>
      </c>
      <c r="E336" s="11" t="s">
        <v>643</v>
      </c>
      <c r="F336" s="14"/>
    </row>
    <row r="337" spans="1:6" s="21" customFormat="1" ht="12.75">
      <c r="A337" s="33">
        <v>336</v>
      </c>
      <c r="B337" s="11" t="s">
        <v>3492</v>
      </c>
      <c r="C337" s="20">
        <v>40.1</v>
      </c>
      <c r="D337" s="11" t="s">
        <v>1186</v>
      </c>
      <c r="E337" s="11" t="s">
        <v>3206</v>
      </c>
      <c r="F337" s="45"/>
    </row>
    <row r="338" spans="1:6" s="21" customFormat="1" ht="12.75">
      <c r="A338" s="33">
        <v>337</v>
      </c>
      <c r="B338" s="11" t="s">
        <v>3516</v>
      </c>
      <c r="C338" s="20">
        <v>172</v>
      </c>
      <c r="D338" s="11" t="s">
        <v>1186</v>
      </c>
      <c r="E338" s="11" t="s">
        <v>3206</v>
      </c>
      <c r="F338" s="45"/>
    </row>
    <row r="339" spans="1:6" s="13" customFormat="1" ht="12.75">
      <c r="A339" s="33">
        <v>338</v>
      </c>
      <c r="B339" s="11" t="s">
        <v>3980</v>
      </c>
      <c r="C339" s="20">
        <v>37.8</v>
      </c>
      <c r="D339" s="82" t="s">
        <v>2937</v>
      </c>
      <c r="E339" s="11" t="s">
        <v>643</v>
      </c>
      <c r="F339" s="14"/>
    </row>
    <row r="340" spans="1:6" s="21" customFormat="1" ht="12.75">
      <c r="A340" s="33">
        <v>339</v>
      </c>
      <c r="B340" s="11" t="s">
        <v>1974</v>
      </c>
      <c r="C340" s="20">
        <v>42.4</v>
      </c>
      <c r="D340" s="82" t="s">
        <v>1957</v>
      </c>
      <c r="E340" s="11" t="s">
        <v>2209</v>
      </c>
      <c r="F340" s="45"/>
    </row>
    <row r="341" spans="1:6" s="21" customFormat="1" ht="12.75">
      <c r="A341" s="33">
        <v>340</v>
      </c>
      <c r="B341" s="11" t="s">
        <v>3493</v>
      </c>
      <c r="C341" s="20">
        <v>75.5</v>
      </c>
      <c r="D341" s="11" t="s">
        <v>1185</v>
      </c>
      <c r="E341" s="11" t="s">
        <v>3206</v>
      </c>
      <c r="F341" s="45"/>
    </row>
    <row r="342" spans="1:6" s="21" customFormat="1" ht="12.75">
      <c r="A342" s="33">
        <v>341</v>
      </c>
      <c r="B342" s="11" t="s">
        <v>3494</v>
      </c>
      <c r="C342" s="20">
        <v>39.5</v>
      </c>
      <c r="D342" s="11" t="s">
        <v>1185</v>
      </c>
      <c r="E342" s="11" t="s">
        <v>3206</v>
      </c>
      <c r="F342" s="45"/>
    </row>
    <row r="343" spans="1:6" s="21" customFormat="1" ht="12.75">
      <c r="A343" s="33">
        <v>342</v>
      </c>
      <c r="B343" s="11" t="s">
        <v>3495</v>
      </c>
      <c r="C343" s="20">
        <v>38.4</v>
      </c>
      <c r="D343" s="11" t="s">
        <v>1185</v>
      </c>
      <c r="E343" s="11" t="s">
        <v>3206</v>
      </c>
      <c r="F343" s="45"/>
    </row>
    <row r="344" spans="1:6" s="21" customFormat="1" ht="12.75">
      <c r="A344" s="33">
        <v>343</v>
      </c>
      <c r="B344" s="11" t="s">
        <v>3496</v>
      </c>
      <c r="C344" s="20">
        <v>26.7</v>
      </c>
      <c r="D344" s="11" t="s">
        <v>1185</v>
      </c>
      <c r="E344" s="11" t="s">
        <v>3206</v>
      </c>
      <c r="F344" s="45"/>
    </row>
    <row r="345" spans="1:6" s="21" customFormat="1" ht="12.75">
      <c r="A345" s="33">
        <v>344</v>
      </c>
      <c r="B345" s="11" t="s">
        <v>3497</v>
      </c>
      <c r="C345" s="20">
        <v>28.4</v>
      </c>
      <c r="D345" s="11" t="s">
        <v>1185</v>
      </c>
      <c r="E345" s="11" t="s">
        <v>3206</v>
      </c>
      <c r="F345" s="45"/>
    </row>
    <row r="346" spans="1:6" s="21" customFormat="1" ht="12.75">
      <c r="A346" s="33">
        <v>345</v>
      </c>
      <c r="B346" s="11" t="s">
        <v>3498</v>
      </c>
      <c r="C346" s="20">
        <v>33.8</v>
      </c>
      <c r="D346" s="11" t="s">
        <v>1185</v>
      </c>
      <c r="E346" s="11" t="s">
        <v>3206</v>
      </c>
      <c r="F346" s="45"/>
    </row>
    <row r="347" spans="1:6" s="21" customFormat="1" ht="12.75">
      <c r="A347" s="33">
        <v>346</v>
      </c>
      <c r="B347" s="11" t="s">
        <v>3499</v>
      </c>
      <c r="C347" s="20">
        <v>54.3</v>
      </c>
      <c r="D347" s="11" t="s">
        <v>1185</v>
      </c>
      <c r="E347" s="11" t="s">
        <v>3206</v>
      </c>
      <c r="F347" s="45"/>
    </row>
    <row r="348" spans="1:6" s="21" customFormat="1" ht="12.75">
      <c r="A348" s="33">
        <v>347</v>
      </c>
      <c r="B348" s="11" t="s">
        <v>3500</v>
      </c>
      <c r="C348" s="20">
        <v>25.5</v>
      </c>
      <c r="D348" s="11" t="s">
        <v>1185</v>
      </c>
      <c r="E348" s="11" t="s">
        <v>3206</v>
      </c>
      <c r="F348" s="45"/>
    </row>
    <row r="349" spans="1:6" s="21" customFormat="1" ht="12.75">
      <c r="A349" s="33">
        <v>348</v>
      </c>
      <c r="B349" s="11" t="s">
        <v>3501</v>
      </c>
      <c r="C349" s="20">
        <v>31.8</v>
      </c>
      <c r="D349" s="11" t="s">
        <v>1185</v>
      </c>
      <c r="E349" s="11" t="s">
        <v>3206</v>
      </c>
      <c r="F349" s="45"/>
    </row>
    <row r="350" spans="1:6" s="21" customFormat="1" ht="12.75">
      <c r="A350" s="33">
        <v>349</v>
      </c>
      <c r="B350" s="11" t="s">
        <v>3502</v>
      </c>
      <c r="C350" s="20">
        <v>25.7</v>
      </c>
      <c r="D350" s="11" t="s">
        <v>1185</v>
      </c>
      <c r="E350" s="11" t="s">
        <v>3206</v>
      </c>
      <c r="F350" s="45"/>
    </row>
    <row r="351" spans="1:6" s="21" customFormat="1" ht="12.75">
      <c r="A351" s="33">
        <v>350</v>
      </c>
      <c r="B351" s="11" t="s">
        <v>3503</v>
      </c>
      <c r="C351" s="20">
        <v>45</v>
      </c>
      <c r="D351" s="11" t="s">
        <v>1185</v>
      </c>
      <c r="E351" s="11" t="s">
        <v>3206</v>
      </c>
      <c r="F351" s="45"/>
    </row>
    <row r="352" spans="1:6" s="21" customFormat="1" ht="12.75">
      <c r="A352" s="33">
        <v>351</v>
      </c>
      <c r="B352" s="11" t="s">
        <v>3504</v>
      </c>
      <c r="C352" s="20">
        <v>34.7</v>
      </c>
      <c r="D352" s="11" t="s">
        <v>1185</v>
      </c>
      <c r="E352" s="11" t="s">
        <v>3206</v>
      </c>
      <c r="F352" s="45"/>
    </row>
    <row r="353" spans="1:6" s="21" customFormat="1" ht="12.75">
      <c r="A353" s="33">
        <v>352</v>
      </c>
      <c r="B353" s="11" t="s">
        <v>2643</v>
      </c>
      <c r="C353" s="20">
        <v>66.9</v>
      </c>
      <c r="D353" s="82" t="s">
        <v>268</v>
      </c>
      <c r="E353" s="11" t="s">
        <v>1096</v>
      </c>
      <c r="F353" s="45"/>
    </row>
    <row r="354" spans="1:6" s="21" customFormat="1" ht="12.75">
      <c r="A354" s="33">
        <v>353</v>
      </c>
      <c r="B354" s="11" t="s">
        <v>3505</v>
      </c>
      <c r="C354" s="20">
        <v>93.9</v>
      </c>
      <c r="D354" s="11" t="s">
        <v>1165</v>
      </c>
      <c r="E354" s="11" t="s">
        <v>3206</v>
      </c>
      <c r="F354" s="45"/>
    </row>
    <row r="355" spans="1:6" s="21" customFormat="1" ht="12.75">
      <c r="A355" s="33">
        <v>354</v>
      </c>
      <c r="B355" s="11" t="s">
        <v>3876</v>
      </c>
      <c r="C355" s="20">
        <v>56</v>
      </c>
      <c r="D355" s="82"/>
      <c r="E355" s="11" t="s">
        <v>1874</v>
      </c>
      <c r="F355" s="45"/>
    </row>
    <row r="356" spans="1:6" s="21" customFormat="1" ht="12.75">
      <c r="A356" s="33">
        <v>355</v>
      </c>
      <c r="B356" s="11" t="s">
        <v>3876</v>
      </c>
      <c r="C356" s="20">
        <v>103</v>
      </c>
      <c r="D356" s="11" t="s">
        <v>1165</v>
      </c>
      <c r="E356" s="11" t="s">
        <v>3206</v>
      </c>
      <c r="F356" s="45"/>
    </row>
    <row r="357" spans="1:6" s="21" customFormat="1" ht="12.75">
      <c r="A357" s="33">
        <v>356</v>
      </c>
      <c r="B357" s="11" t="s">
        <v>3877</v>
      </c>
      <c r="C357" s="20">
        <v>71.4</v>
      </c>
      <c r="D357" s="82"/>
      <c r="E357" s="11" t="s">
        <v>1874</v>
      </c>
      <c r="F357" s="45"/>
    </row>
    <row r="358" spans="1:6" s="21" customFormat="1" ht="12.75">
      <c r="A358" s="33">
        <v>357</v>
      </c>
      <c r="B358" s="11" t="s">
        <v>3877</v>
      </c>
      <c r="C358" s="20">
        <v>114</v>
      </c>
      <c r="D358" s="11" t="s">
        <v>1165</v>
      </c>
      <c r="E358" s="11" t="s">
        <v>3206</v>
      </c>
      <c r="F358" s="45"/>
    </row>
    <row r="359" spans="1:6" s="21" customFormat="1" ht="12.75">
      <c r="A359" s="33">
        <v>358</v>
      </c>
      <c r="B359" s="11" t="s">
        <v>3878</v>
      </c>
      <c r="C359" s="20">
        <v>55.9</v>
      </c>
      <c r="D359" s="82"/>
      <c r="E359" s="11" t="s">
        <v>1874</v>
      </c>
      <c r="F359" s="45"/>
    </row>
    <row r="360" spans="1:6" s="21" customFormat="1" ht="12.75">
      <c r="A360" s="33">
        <v>359</v>
      </c>
      <c r="B360" s="11" t="s">
        <v>3878</v>
      </c>
      <c r="C360" s="20">
        <v>99.5</v>
      </c>
      <c r="D360" s="11" t="s">
        <v>1165</v>
      </c>
      <c r="E360" s="11" t="s">
        <v>3206</v>
      </c>
      <c r="F360" s="45"/>
    </row>
    <row r="361" spans="1:6" s="21" customFormat="1" ht="12.75">
      <c r="A361" s="33">
        <v>360</v>
      </c>
      <c r="B361" s="11" t="s">
        <v>3879</v>
      </c>
      <c r="C361" s="20">
        <v>87.5</v>
      </c>
      <c r="D361" s="82"/>
      <c r="E361" s="11" t="s">
        <v>1874</v>
      </c>
      <c r="F361" s="45"/>
    </row>
    <row r="362" spans="1:6" s="21" customFormat="1" ht="12.75">
      <c r="A362" s="33">
        <v>361</v>
      </c>
      <c r="B362" s="11" t="s">
        <v>3879</v>
      </c>
      <c r="C362" s="20">
        <v>102</v>
      </c>
      <c r="D362" s="11" t="s">
        <v>1165</v>
      </c>
      <c r="E362" s="11" t="s">
        <v>3206</v>
      </c>
      <c r="F362" s="45"/>
    </row>
    <row r="363" spans="1:6" s="21" customFormat="1" ht="12.75">
      <c r="A363" s="33">
        <v>362</v>
      </c>
      <c r="B363" s="11" t="s">
        <v>3880</v>
      </c>
      <c r="C363" s="20">
        <v>42.3</v>
      </c>
      <c r="D363" s="82"/>
      <c r="E363" s="11" t="s">
        <v>1874</v>
      </c>
      <c r="F363" s="45"/>
    </row>
    <row r="364" spans="1:6" s="21" customFormat="1" ht="12.75">
      <c r="A364" s="33">
        <v>363</v>
      </c>
      <c r="B364" s="11" t="s">
        <v>3880</v>
      </c>
      <c r="C364" s="20">
        <v>60.1</v>
      </c>
      <c r="D364" s="11" t="s">
        <v>1165</v>
      </c>
      <c r="E364" s="11" t="s">
        <v>3206</v>
      </c>
      <c r="F364" s="45"/>
    </row>
    <row r="365" spans="1:6" s="21" customFormat="1" ht="12.75">
      <c r="A365" s="33">
        <v>364</v>
      </c>
      <c r="B365" s="11" t="s">
        <v>3419</v>
      </c>
      <c r="C365" s="20">
        <v>85.4</v>
      </c>
      <c r="D365" s="82"/>
      <c r="E365" s="11" t="s">
        <v>1874</v>
      </c>
      <c r="F365" s="45"/>
    </row>
    <row r="366" spans="1:5" s="45" customFormat="1" ht="12.75">
      <c r="A366" s="33">
        <v>365</v>
      </c>
      <c r="B366" s="11" t="s">
        <v>3420</v>
      </c>
      <c r="C366" s="20">
        <v>57.2</v>
      </c>
      <c r="D366" s="82"/>
      <c r="E366" s="11" t="s">
        <v>1874</v>
      </c>
    </row>
    <row r="367" spans="1:5" s="45" customFormat="1" ht="12.75">
      <c r="A367" s="33">
        <v>366</v>
      </c>
      <c r="B367" s="11" t="s">
        <v>3420</v>
      </c>
      <c r="C367" s="20">
        <v>97.9</v>
      </c>
      <c r="D367" s="11" t="s">
        <v>1166</v>
      </c>
      <c r="E367" s="11" t="s">
        <v>3206</v>
      </c>
    </row>
    <row r="368" spans="1:6" s="21" customFormat="1" ht="12.75">
      <c r="A368" s="33">
        <v>367</v>
      </c>
      <c r="B368" s="11" t="s">
        <v>3421</v>
      </c>
      <c r="C368" s="20">
        <v>104</v>
      </c>
      <c r="D368" s="82"/>
      <c r="E368" s="11" t="s">
        <v>1874</v>
      </c>
      <c r="F368" s="45"/>
    </row>
    <row r="369" spans="1:6" s="21" customFormat="1" ht="12.75">
      <c r="A369" s="33">
        <v>368</v>
      </c>
      <c r="B369" s="11" t="s">
        <v>3422</v>
      </c>
      <c r="C369" s="20">
        <v>23.4</v>
      </c>
      <c r="D369" s="82"/>
      <c r="E369" s="11"/>
      <c r="F369" s="45"/>
    </row>
    <row r="370" spans="1:6" s="21" customFormat="1" ht="12.75">
      <c r="A370" s="33">
        <v>369</v>
      </c>
      <c r="B370" s="11" t="s">
        <v>3423</v>
      </c>
      <c r="C370" s="20">
        <v>14.3</v>
      </c>
      <c r="D370" s="82"/>
      <c r="E370" s="11" t="s">
        <v>1874</v>
      </c>
      <c r="F370" s="45"/>
    </row>
    <row r="371" spans="1:6" s="21" customFormat="1" ht="12.75">
      <c r="A371" s="33">
        <v>370</v>
      </c>
      <c r="B371" s="11" t="s">
        <v>1940</v>
      </c>
      <c r="C371" s="20">
        <v>60.5</v>
      </c>
      <c r="D371" s="82" t="s">
        <v>1932</v>
      </c>
      <c r="E371" s="11" t="s">
        <v>618</v>
      </c>
      <c r="F371" s="45"/>
    </row>
    <row r="372" spans="1:6" s="21" customFormat="1" ht="12.75">
      <c r="A372" s="33">
        <v>371</v>
      </c>
      <c r="B372" s="11" t="s">
        <v>1939</v>
      </c>
      <c r="C372" s="20">
        <v>22.3</v>
      </c>
      <c r="D372" s="82" t="s">
        <v>1932</v>
      </c>
      <c r="E372" s="11" t="s">
        <v>618</v>
      </c>
      <c r="F372" s="45"/>
    </row>
    <row r="373" spans="1:6" s="21" customFormat="1" ht="12.75">
      <c r="A373" s="33">
        <v>372</v>
      </c>
      <c r="B373" s="11" t="s">
        <v>2632</v>
      </c>
      <c r="C373" s="20">
        <v>102.9</v>
      </c>
      <c r="D373" s="82" t="s">
        <v>268</v>
      </c>
      <c r="E373" s="11" t="s">
        <v>1096</v>
      </c>
      <c r="F373" s="45"/>
    </row>
    <row r="374" spans="1:6" s="21" customFormat="1" ht="12.75">
      <c r="A374" s="33">
        <v>373</v>
      </c>
      <c r="B374" s="11" t="s">
        <v>1559</v>
      </c>
      <c r="C374" s="20">
        <v>21.8</v>
      </c>
      <c r="D374" s="11" t="s">
        <v>1187</v>
      </c>
      <c r="E374" s="11" t="s">
        <v>3206</v>
      </c>
      <c r="F374" s="45"/>
    </row>
    <row r="375" spans="1:6" s="21" customFormat="1" ht="12.75">
      <c r="A375" s="33">
        <v>374</v>
      </c>
      <c r="B375" s="11" t="s">
        <v>3517</v>
      </c>
      <c r="C375" s="20">
        <v>44.4</v>
      </c>
      <c r="D375" s="11" t="s">
        <v>1187</v>
      </c>
      <c r="E375" s="11" t="s">
        <v>3206</v>
      </c>
      <c r="F375" s="45"/>
    </row>
    <row r="376" spans="1:6" s="21" customFormat="1" ht="12.75">
      <c r="A376" s="33">
        <v>375</v>
      </c>
      <c r="B376" s="11" t="s">
        <v>3518</v>
      </c>
      <c r="C376" s="20">
        <v>66.2</v>
      </c>
      <c r="D376" s="11" t="s">
        <v>1187</v>
      </c>
      <c r="E376" s="11" t="s">
        <v>3206</v>
      </c>
      <c r="F376" s="45"/>
    </row>
    <row r="377" spans="1:6" s="21" customFormat="1" ht="12.75">
      <c r="A377" s="33">
        <v>376</v>
      </c>
      <c r="B377" s="11" t="s">
        <v>3840</v>
      </c>
      <c r="C377" s="20">
        <v>74.1</v>
      </c>
      <c r="D377" s="11" t="s">
        <v>1187</v>
      </c>
      <c r="E377" s="11" t="s">
        <v>3206</v>
      </c>
      <c r="F377" s="45"/>
    </row>
    <row r="378" spans="1:6" s="21" customFormat="1" ht="12.75">
      <c r="A378" s="33">
        <v>377</v>
      </c>
      <c r="B378" s="11" t="s">
        <v>3965</v>
      </c>
      <c r="C378" s="20">
        <v>101</v>
      </c>
      <c r="D378" s="11" t="s">
        <v>1187</v>
      </c>
      <c r="E378" s="11" t="s">
        <v>3206</v>
      </c>
      <c r="F378" s="45"/>
    </row>
    <row r="379" spans="1:6" s="21" customFormat="1" ht="12.75">
      <c r="A379" s="33">
        <v>378</v>
      </c>
      <c r="B379" s="11" t="s">
        <v>3966</v>
      </c>
      <c r="C379" s="20">
        <v>86.3</v>
      </c>
      <c r="D379" s="11" t="s">
        <v>1187</v>
      </c>
      <c r="E379" s="11" t="s">
        <v>3206</v>
      </c>
      <c r="F379" s="45"/>
    </row>
    <row r="380" spans="1:6" s="21" customFormat="1" ht="12.75">
      <c r="A380" s="33">
        <v>379</v>
      </c>
      <c r="B380" s="11" t="s">
        <v>2783</v>
      </c>
      <c r="C380" s="20">
        <v>65.9</v>
      </c>
      <c r="D380" s="11" t="s">
        <v>339</v>
      </c>
      <c r="E380" s="11" t="s">
        <v>2928</v>
      </c>
      <c r="F380" s="45"/>
    </row>
    <row r="381" spans="1:6" s="21" customFormat="1" ht="12.75">
      <c r="A381" s="33">
        <v>380</v>
      </c>
      <c r="B381" s="11" t="s">
        <v>3834</v>
      </c>
      <c r="C381" s="20">
        <v>43.4</v>
      </c>
      <c r="D381" s="11" t="s">
        <v>3833</v>
      </c>
      <c r="E381" s="11" t="s">
        <v>35</v>
      </c>
      <c r="F381" s="45"/>
    </row>
    <row r="382" spans="1:6" s="21" customFormat="1" ht="12.75">
      <c r="A382" s="33">
        <v>381</v>
      </c>
      <c r="B382" s="11" t="s">
        <v>3832</v>
      </c>
      <c r="C382" s="20">
        <v>591</v>
      </c>
      <c r="D382" s="11" t="s">
        <v>3833</v>
      </c>
      <c r="E382" s="11" t="s">
        <v>35</v>
      </c>
      <c r="F382" s="45"/>
    </row>
    <row r="383" spans="1:6" s="21" customFormat="1" ht="12.75">
      <c r="A383" s="33">
        <v>382</v>
      </c>
      <c r="B383" s="11" t="s">
        <v>2097</v>
      </c>
      <c r="C383" s="20">
        <v>666</v>
      </c>
      <c r="D383" s="11" t="s">
        <v>2098</v>
      </c>
      <c r="E383" s="11" t="s">
        <v>2099</v>
      </c>
      <c r="F383" s="45"/>
    </row>
    <row r="384" spans="1:6" s="21" customFormat="1" ht="12.75">
      <c r="A384" s="33">
        <v>383</v>
      </c>
      <c r="B384" s="11" t="s">
        <v>3835</v>
      </c>
      <c r="C384" s="20">
        <v>28.6</v>
      </c>
      <c r="D384" s="11" t="s">
        <v>3833</v>
      </c>
      <c r="E384" s="11" t="s">
        <v>35</v>
      </c>
      <c r="F384" s="45"/>
    </row>
    <row r="385" spans="1:6" s="21" customFormat="1" ht="12.75">
      <c r="A385" s="33">
        <v>384</v>
      </c>
      <c r="B385" s="11" t="s">
        <v>2100</v>
      </c>
      <c r="C385" s="20">
        <v>32.1</v>
      </c>
      <c r="D385" s="11" t="s">
        <v>2098</v>
      </c>
      <c r="E385" s="11" t="s">
        <v>2099</v>
      </c>
      <c r="F385" s="45"/>
    </row>
    <row r="386" spans="1:6" ht="12.75">
      <c r="A386" s="33">
        <v>385</v>
      </c>
      <c r="B386" s="11" t="s">
        <v>313</v>
      </c>
      <c r="C386" s="20">
        <v>104</v>
      </c>
      <c r="D386" s="11" t="s">
        <v>314</v>
      </c>
      <c r="E386" s="11" t="s">
        <v>643</v>
      </c>
      <c r="F386" s="14"/>
    </row>
    <row r="387" spans="1:6" s="21" customFormat="1" ht="12.75">
      <c r="A387" s="33">
        <v>386</v>
      </c>
      <c r="B387" s="11" t="s">
        <v>2049</v>
      </c>
      <c r="C387" s="20">
        <v>56.5</v>
      </c>
      <c r="D387" s="82"/>
      <c r="E387" s="11"/>
      <c r="F387" s="45"/>
    </row>
    <row r="388" spans="1:6" s="21" customFormat="1" ht="12.75">
      <c r="A388" s="33">
        <v>387</v>
      </c>
      <c r="B388" s="11" t="s">
        <v>999</v>
      </c>
      <c r="C388" s="20">
        <v>51.9</v>
      </c>
      <c r="D388" s="82"/>
      <c r="E388" s="11"/>
      <c r="F388" s="45"/>
    </row>
    <row r="389" spans="1:6" s="21" customFormat="1" ht="12.75">
      <c r="A389" s="33">
        <v>388</v>
      </c>
      <c r="B389" s="11" t="s">
        <v>864</v>
      </c>
      <c r="C389" s="20">
        <v>42.7</v>
      </c>
      <c r="D389" s="82" t="s">
        <v>3024</v>
      </c>
      <c r="E389" s="11" t="s">
        <v>964</v>
      </c>
      <c r="F389" s="45"/>
    </row>
    <row r="390" spans="1:6" s="21" customFormat="1" ht="12.75">
      <c r="A390" s="33">
        <v>389</v>
      </c>
      <c r="B390" s="11" t="s">
        <v>865</v>
      </c>
      <c r="C390" s="20">
        <v>59.8</v>
      </c>
      <c r="D390" s="82" t="s">
        <v>3024</v>
      </c>
      <c r="E390" s="11" t="s">
        <v>964</v>
      </c>
      <c r="F390" s="45"/>
    </row>
    <row r="391" spans="1:6" s="21" customFormat="1" ht="12.75">
      <c r="A391" s="33">
        <v>390</v>
      </c>
      <c r="B391" s="11" t="s">
        <v>3120</v>
      </c>
      <c r="C391" s="20">
        <v>47.1</v>
      </c>
      <c r="D391" s="11" t="s">
        <v>1186</v>
      </c>
      <c r="E391" s="11" t="s">
        <v>3206</v>
      </c>
      <c r="F391" s="45"/>
    </row>
    <row r="392" spans="1:6" s="21" customFormat="1" ht="12.75">
      <c r="A392" s="33">
        <v>391</v>
      </c>
      <c r="B392" s="11" t="s">
        <v>892</v>
      </c>
      <c r="C392" s="20">
        <v>52.5</v>
      </c>
      <c r="D392" s="11" t="s">
        <v>1186</v>
      </c>
      <c r="E392" s="11" t="s">
        <v>3206</v>
      </c>
      <c r="F392" s="45"/>
    </row>
    <row r="393" spans="1:6" s="21" customFormat="1" ht="12.75">
      <c r="A393" s="33">
        <v>392</v>
      </c>
      <c r="B393" s="11" t="s">
        <v>3519</v>
      </c>
      <c r="C393" s="20">
        <v>112</v>
      </c>
      <c r="D393" s="11" t="s">
        <v>1185</v>
      </c>
      <c r="E393" s="11" t="s">
        <v>3206</v>
      </c>
      <c r="F393" s="45"/>
    </row>
    <row r="394" spans="1:6" s="21" customFormat="1" ht="12.75">
      <c r="A394" s="33">
        <v>393</v>
      </c>
      <c r="B394" s="11" t="s">
        <v>3520</v>
      </c>
      <c r="C394" s="20">
        <v>37.6</v>
      </c>
      <c r="D394" s="11" t="s">
        <v>1187</v>
      </c>
      <c r="E394" s="11" t="s">
        <v>3206</v>
      </c>
      <c r="F394" s="45"/>
    </row>
    <row r="395" spans="1:6" s="21" customFormat="1" ht="12.75">
      <c r="A395" s="33">
        <v>394</v>
      </c>
      <c r="B395" s="11" t="s">
        <v>3521</v>
      </c>
      <c r="C395" s="20">
        <v>46.7</v>
      </c>
      <c r="D395" s="11" t="s">
        <v>1187</v>
      </c>
      <c r="E395" s="11" t="s">
        <v>3206</v>
      </c>
      <c r="F395" s="45"/>
    </row>
    <row r="396" spans="1:6" s="21" customFormat="1" ht="12.75">
      <c r="A396" s="33">
        <v>395</v>
      </c>
      <c r="B396" s="11" t="s">
        <v>893</v>
      </c>
      <c r="C396" s="20">
        <v>110</v>
      </c>
      <c r="D396" s="11" t="s">
        <v>1187</v>
      </c>
      <c r="E396" s="11" t="s">
        <v>3206</v>
      </c>
      <c r="F396" s="45"/>
    </row>
    <row r="397" spans="1:6" s="21" customFormat="1" ht="12.75">
      <c r="A397" s="33">
        <v>396</v>
      </c>
      <c r="B397" s="11" t="s">
        <v>2631</v>
      </c>
      <c r="C397" s="20">
        <v>109</v>
      </c>
      <c r="D397" s="82" t="s">
        <v>268</v>
      </c>
      <c r="E397" s="11" t="s">
        <v>1096</v>
      </c>
      <c r="F397" s="45"/>
    </row>
    <row r="398" spans="1:6" s="21" customFormat="1" ht="12.75">
      <c r="A398" s="33">
        <v>397</v>
      </c>
      <c r="B398" s="11" t="s">
        <v>2651</v>
      </c>
      <c r="C398" s="20">
        <v>100.7</v>
      </c>
      <c r="D398" s="82" t="s">
        <v>268</v>
      </c>
      <c r="E398" s="11" t="s">
        <v>1096</v>
      </c>
      <c r="F398" s="45"/>
    </row>
    <row r="399" spans="1:6" s="21" customFormat="1" ht="12.75">
      <c r="A399" s="33">
        <v>398</v>
      </c>
      <c r="B399" s="11" t="s">
        <v>2652</v>
      </c>
      <c r="C399" s="20">
        <v>92.2</v>
      </c>
      <c r="D399" s="82" t="s">
        <v>268</v>
      </c>
      <c r="E399" s="11" t="s">
        <v>1096</v>
      </c>
      <c r="F399" s="45"/>
    </row>
    <row r="400" spans="1:6" s="21" customFormat="1" ht="12.75">
      <c r="A400" s="33">
        <v>399</v>
      </c>
      <c r="B400" s="11" t="s">
        <v>2653</v>
      </c>
      <c r="C400" s="20">
        <v>61.5</v>
      </c>
      <c r="D400" s="82" t="s">
        <v>268</v>
      </c>
      <c r="E400" s="11" t="s">
        <v>1096</v>
      </c>
      <c r="F400" s="45"/>
    </row>
    <row r="401" spans="1:6" s="21" customFormat="1" ht="12.75">
      <c r="A401" s="33">
        <v>400</v>
      </c>
      <c r="B401" s="11" t="s">
        <v>2656</v>
      </c>
      <c r="C401" s="20">
        <v>15.2</v>
      </c>
      <c r="D401" s="82" t="s">
        <v>268</v>
      </c>
      <c r="E401" s="11" t="s">
        <v>1096</v>
      </c>
      <c r="F401" s="45"/>
    </row>
    <row r="402" spans="1:6" s="21" customFormat="1" ht="12.75">
      <c r="A402" s="33">
        <v>401</v>
      </c>
      <c r="B402" s="11" t="s">
        <v>2657</v>
      </c>
      <c r="C402" s="20">
        <v>15</v>
      </c>
      <c r="D402" s="82" t="s">
        <v>268</v>
      </c>
      <c r="E402" s="11" t="s">
        <v>1096</v>
      </c>
      <c r="F402" s="45"/>
    </row>
    <row r="403" spans="1:6" s="21" customFormat="1" ht="12.75">
      <c r="A403" s="33">
        <v>402</v>
      </c>
      <c r="B403" s="11" t="s">
        <v>938</v>
      </c>
      <c r="C403" s="20">
        <v>292</v>
      </c>
      <c r="D403" s="11" t="s">
        <v>3631</v>
      </c>
      <c r="E403" s="11" t="s">
        <v>2928</v>
      </c>
      <c r="F403" s="45"/>
    </row>
    <row r="404" spans="1:6" s="13" customFormat="1" ht="12.75">
      <c r="A404" s="33">
        <v>403</v>
      </c>
      <c r="B404" s="11" t="s">
        <v>325</v>
      </c>
      <c r="C404" s="20">
        <v>69.1</v>
      </c>
      <c r="D404" s="82" t="s">
        <v>324</v>
      </c>
      <c r="E404" s="11" t="s">
        <v>529</v>
      </c>
      <c r="F404" s="14"/>
    </row>
    <row r="405" spans="1:6" s="13" customFormat="1" ht="12.75">
      <c r="A405" s="33">
        <v>404</v>
      </c>
      <c r="B405" s="11" t="s">
        <v>326</v>
      </c>
      <c r="C405" s="20">
        <v>54.9</v>
      </c>
      <c r="D405" s="82" t="s">
        <v>324</v>
      </c>
      <c r="E405" s="11" t="s">
        <v>529</v>
      </c>
      <c r="F405" s="14"/>
    </row>
    <row r="406" spans="1:6" s="13" customFormat="1" ht="12.75">
      <c r="A406" s="33">
        <v>405</v>
      </c>
      <c r="B406" s="11" t="s">
        <v>327</v>
      </c>
      <c r="C406" s="20">
        <v>31.8</v>
      </c>
      <c r="D406" s="82" t="s">
        <v>324</v>
      </c>
      <c r="E406" s="11" t="s">
        <v>529</v>
      </c>
      <c r="F406" s="14"/>
    </row>
    <row r="407" spans="1:6" s="13" customFormat="1" ht="12.75">
      <c r="A407" s="33">
        <v>406</v>
      </c>
      <c r="B407" s="11" t="s">
        <v>3251</v>
      </c>
      <c r="C407" s="20">
        <v>46.1</v>
      </c>
      <c r="D407" s="82" t="s">
        <v>324</v>
      </c>
      <c r="E407" s="11" t="s">
        <v>529</v>
      </c>
      <c r="F407" s="14"/>
    </row>
    <row r="408" spans="1:6" s="13" customFormat="1" ht="12.75">
      <c r="A408" s="33">
        <v>407</v>
      </c>
      <c r="B408" s="11" t="s">
        <v>3252</v>
      </c>
      <c r="C408" s="20">
        <v>51.7</v>
      </c>
      <c r="D408" s="82" t="s">
        <v>324</v>
      </c>
      <c r="E408" s="11" t="s">
        <v>529</v>
      </c>
      <c r="F408" s="14"/>
    </row>
    <row r="409" spans="1:6" s="13" customFormat="1" ht="12.75">
      <c r="A409" s="33">
        <v>408</v>
      </c>
      <c r="B409" s="11" t="s">
        <v>3522</v>
      </c>
      <c r="C409" s="20">
        <v>60.4</v>
      </c>
      <c r="D409" s="82" t="s">
        <v>324</v>
      </c>
      <c r="E409" s="11" t="s">
        <v>529</v>
      </c>
      <c r="F409" s="14"/>
    </row>
    <row r="410" spans="1:6" s="21" customFormat="1" ht="12.75">
      <c r="A410" s="33">
        <v>409</v>
      </c>
      <c r="B410" s="11" t="s">
        <v>939</v>
      </c>
      <c r="C410" s="20">
        <v>121</v>
      </c>
      <c r="D410" s="11" t="s">
        <v>3631</v>
      </c>
      <c r="E410" s="11" t="s">
        <v>2928</v>
      </c>
      <c r="F410" s="45"/>
    </row>
    <row r="411" spans="1:6" s="13" customFormat="1" ht="12.75">
      <c r="A411" s="33">
        <v>410</v>
      </c>
      <c r="B411" s="11" t="s">
        <v>3253</v>
      </c>
      <c r="C411" s="20">
        <v>42.1</v>
      </c>
      <c r="D411" s="82" t="s">
        <v>324</v>
      </c>
      <c r="E411" s="11" t="s">
        <v>529</v>
      </c>
      <c r="F411" s="14"/>
    </row>
    <row r="412" spans="1:6" s="13" customFormat="1" ht="12.75">
      <c r="A412" s="33">
        <v>411</v>
      </c>
      <c r="B412" s="11" t="s">
        <v>3241</v>
      </c>
      <c r="C412" s="20">
        <v>128</v>
      </c>
      <c r="D412" s="82" t="s">
        <v>324</v>
      </c>
      <c r="E412" s="11" t="s">
        <v>529</v>
      </c>
      <c r="F412" s="14"/>
    </row>
    <row r="413" spans="1:6" s="13" customFormat="1" ht="12.75">
      <c r="A413" s="33">
        <v>412</v>
      </c>
      <c r="B413" s="11" t="s">
        <v>3254</v>
      </c>
      <c r="C413" s="20">
        <v>70.1</v>
      </c>
      <c r="D413" s="82" t="s">
        <v>324</v>
      </c>
      <c r="E413" s="11" t="s">
        <v>529</v>
      </c>
      <c r="F413" s="14"/>
    </row>
    <row r="414" spans="1:6" s="13" customFormat="1" ht="12.75">
      <c r="A414" s="33">
        <v>413</v>
      </c>
      <c r="B414" s="11" t="s">
        <v>3255</v>
      </c>
      <c r="C414" s="20">
        <v>68.8</v>
      </c>
      <c r="D414" s="82" t="s">
        <v>324</v>
      </c>
      <c r="E414" s="11" t="s">
        <v>529</v>
      </c>
      <c r="F414" s="14"/>
    </row>
    <row r="415" spans="1:6" s="21" customFormat="1" ht="12.75">
      <c r="A415" s="33">
        <v>414</v>
      </c>
      <c r="B415" s="11" t="s">
        <v>2644</v>
      </c>
      <c r="C415" s="20">
        <v>53.7</v>
      </c>
      <c r="D415" s="82" t="s">
        <v>268</v>
      </c>
      <c r="E415" s="11" t="s">
        <v>1096</v>
      </c>
      <c r="F415" s="45"/>
    </row>
    <row r="416" spans="1:6" s="21" customFormat="1" ht="12.75">
      <c r="A416" s="33">
        <v>415</v>
      </c>
      <c r="B416" s="11" t="s">
        <v>2785</v>
      </c>
      <c r="C416" s="20">
        <v>137.4</v>
      </c>
      <c r="D416" s="11" t="s">
        <v>339</v>
      </c>
      <c r="E416" s="11" t="s">
        <v>2928</v>
      </c>
      <c r="F416" s="45"/>
    </row>
    <row r="417" spans="1:6" s="13" customFormat="1" ht="12.75">
      <c r="A417" s="33">
        <v>416</v>
      </c>
      <c r="B417" s="11" t="s">
        <v>3506</v>
      </c>
      <c r="C417" s="20">
        <v>58.1</v>
      </c>
      <c r="D417" s="82" t="s">
        <v>2937</v>
      </c>
      <c r="E417" s="11" t="s">
        <v>643</v>
      </c>
      <c r="F417" s="14"/>
    </row>
    <row r="418" spans="1:6" s="13" customFormat="1" ht="12.75">
      <c r="A418" s="33">
        <v>417</v>
      </c>
      <c r="B418" s="11" t="s">
        <v>3507</v>
      </c>
      <c r="C418" s="20">
        <v>60.4</v>
      </c>
      <c r="D418" s="82" t="s">
        <v>2937</v>
      </c>
      <c r="E418" s="11" t="s">
        <v>643</v>
      </c>
      <c r="F418" s="14"/>
    </row>
    <row r="419" spans="1:6" s="13" customFormat="1" ht="12.75">
      <c r="A419" s="33">
        <v>418</v>
      </c>
      <c r="B419" s="11" t="s">
        <v>2572</v>
      </c>
      <c r="C419" s="11">
        <v>652</v>
      </c>
      <c r="D419" s="82" t="s">
        <v>2937</v>
      </c>
      <c r="E419" s="11" t="s">
        <v>643</v>
      </c>
      <c r="F419" s="14"/>
    </row>
    <row r="420" spans="1:6" s="13" customFormat="1" ht="12.75">
      <c r="A420" s="33">
        <v>419</v>
      </c>
      <c r="B420" s="11" t="s">
        <v>2747</v>
      </c>
      <c r="C420" s="20">
        <v>74.4</v>
      </c>
      <c r="D420" s="82" t="s">
        <v>3286</v>
      </c>
      <c r="E420" s="11" t="s">
        <v>643</v>
      </c>
      <c r="F420" s="14"/>
    </row>
    <row r="421" spans="1:6" s="13" customFormat="1" ht="12.75">
      <c r="A421" s="33">
        <v>420</v>
      </c>
      <c r="B421" s="11" t="s">
        <v>2747</v>
      </c>
      <c r="C421" s="20">
        <v>101</v>
      </c>
      <c r="D421" s="82" t="s">
        <v>3024</v>
      </c>
      <c r="E421" s="11" t="s">
        <v>964</v>
      </c>
      <c r="F421" s="14"/>
    </row>
    <row r="422" spans="1:6" s="21" customFormat="1" ht="12.75">
      <c r="A422" s="33">
        <v>421</v>
      </c>
      <c r="B422" s="11" t="s">
        <v>2633</v>
      </c>
      <c r="C422" s="20">
        <v>97</v>
      </c>
      <c r="D422" s="82" t="s">
        <v>268</v>
      </c>
      <c r="E422" s="11" t="s">
        <v>1096</v>
      </c>
      <c r="F422" s="45"/>
    </row>
    <row r="423" spans="1:6" s="13" customFormat="1" ht="12.75">
      <c r="A423" s="33">
        <v>422</v>
      </c>
      <c r="B423" s="11" t="s">
        <v>2748</v>
      </c>
      <c r="C423" s="20">
        <v>51.2</v>
      </c>
      <c r="D423" s="82" t="s">
        <v>3286</v>
      </c>
      <c r="E423" s="11" t="s">
        <v>643</v>
      </c>
      <c r="F423" s="14"/>
    </row>
    <row r="424" spans="1:6" s="13" customFormat="1" ht="12.75">
      <c r="A424" s="33">
        <v>423</v>
      </c>
      <c r="B424" s="11" t="s">
        <v>2749</v>
      </c>
      <c r="C424" s="20">
        <v>58</v>
      </c>
      <c r="D424" s="82" t="s">
        <v>3286</v>
      </c>
      <c r="E424" s="11" t="s">
        <v>643</v>
      </c>
      <c r="F424" s="14"/>
    </row>
    <row r="425" spans="1:6" s="13" customFormat="1" ht="12.75">
      <c r="A425" s="33">
        <v>424</v>
      </c>
      <c r="B425" s="11" t="s">
        <v>2750</v>
      </c>
      <c r="C425" s="20">
        <v>10</v>
      </c>
      <c r="D425" s="82" t="s">
        <v>3286</v>
      </c>
      <c r="E425" s="11" t="s">
        <v>643</v>
      </c>
      <c r="F425" s="14"/>
    </row>
    <row r="426" spans="1:6" s="13" customFormat="1" ht="12.75">
      <c r="A426" s="33">
        <v>425</v>
      </c>
      <c r="B426" s="11" t="s">
        <v>3282</v>
      </c>
      <c r="C426" s="20">
        <v>53.9</v>
      </c>
      <c r="D426" s="82" t="s">
        <v>2937</v>
      </c>
      <c r="E426" s="11" t="s">
        <v>643</v>
      </c>
      <c r="F426" s="14"/>
    </row>
    <row r="427" spans="1:6" s="13" customFormat="1" ht="12.75">
      <c r="A427" s="33">
        <v>426</v>
      </c>
      <c r="B427" s="11" t="s">
        <v>2573</v>
      </c>
      <c r="C427" s="20">
        <v>83.3</v>
      </c>
      <c r="D427" s="82" t="s">
        <v>2937</v>
      </c>
      <c r="E427" s="11" t="s">
        <v>643</v>
      </c>
      <c r="F427" s="14"/>
    </row>
    <row r="428" spans="1:6" s="13" customFormat="1" ht="12.75">
      <c r="A428" s="33">
        <v>427</v>
      </c>
      <c r="B428" s="11" t="s">
        <v>2574</v>
      </c>
      <c r="C428" s="20">
        <v>54.2</v>
      </c>
      <c r="D428" s="82" t="s">
        <v>2937</v>
      </c>
      <c r="E428" s="11" t="s">
        <v>643</v>
      </c>
      <c r="F428" s="14"/>
    </row>
    <row r="429" spans="1:6" s="13" customFormat="1" ht="12.75">
      <c r="A429" s="33">
        <v>428</v>
      </c>
      <c r="B429" s="11" t="s">
        <v>2575</v>
      </c>
      <c r="C429" s="20">
        <v>50.3</v>
      </c>
      <c r="D429" s="82" t="s">
        <v>2937</v>
      </c>
      <c r="E429" s="11" t="s">
        <v>643</v>
      </c>
      <c r="F429" s="14"/>
    </row>
    <row r="430" spans="1:6" s="13" customFormat="1" ht="12.75">
      <c r="A430" s="33">
        <v>429</v>
      </c>
      <c r="B430" s="11" t="s">
        <v>3281</v>
      </c>
      <c r="C430" s="20">
        <v>43.1</v>
      </c>
      <c r="D430" s="82" t="s">
        <v>2937</v>
      </c>
      <c r="E430" s="11" t="s">
        <v>643</v>
      </c>
      <c r="F430" s="14"/>
    </row>
    <row r="431" spans="1:6" s="21" customFormat="1" ht="12.75">
      <c r="A431" s="33">
        <v>430</v>
      </c>
      <c r="B431" s="11" t="s">
        <v>894</v>
      </c>
      <c r="C431" s="20">
        <v>77.3</v>
      </c>
      <c r="D431" s="11" t="s">
        <v>1188</v>
      </c>
      <c r="E431" s="11" t="s">
        <v>3206</v>
      </c>
      <c r="F431" s="45"/>
    </row>
    <row r="432" spans="1:6" s="21" customFormat="1" ht="12.75">
      <c r="A432" s="33">
        <v>431</v>
      </c>
      <c r="B432" s="11" t="s">
        <v>895</v>
      </c>
      <c r="C432" s="20">
        <v>58.6</v>
      </c>
      <c r="D432" s="11" t="s">
        <v>1188</v>
      </c>
      <c r="E432" s="11" t="s">
        <v>3206</v>
      </c>
      <c r="F432" s="45"/>
    </row>
    <row r="433" spans="1:6" s="21" customFormat="1" ht="12.75">
      <c r="A433" s="33">
        <v>432</v>
      </c>
      <c r="B433" s="11" t="s">
        <v>3530</v>
      </c>
      <c r="C433" s="20">
        <v>44</v>
      </c>
      <c r="D433" s="11" t="s">
        <v>1188</v>
      </c>
      <c r="E433" s="11" t="s">
        <v>3206</v>
      </c>
      <c r="F433" s="45"/>
    </row>
    <row r="434" spans="1:6" s="21" customFormat="1" ht="12.75">
      <c r="A434" s="33">
        <v>433</v>
      </c>
      <c r="B434" s="11" t="s">
        <v>2416</v>
      </c>
      <c r="C434" s="20">
        <v>58</v>
      </c>
      <c r="D434" s="11" t="s">
        <v>1188</v>
      </c>
      <c r="E434" s="11" t="s">
        <v>3206</v>
      </c>
      <c r="F434" s="45"/>
    </row>
    <row r="435" spans="1:6" s="21" customFormat="1" ht="12.75">
      <c r="A435" s="33">
        <v>434</v>
      </c>
      <c r="B435" s="11" t="s">
        <v>2417</v>
      </c>
      <c r="C435" s="20">
        <v>20.1</v>
      </c>
      <c r="D435" s="11" t="s">
        <v>1188</v>
      </c>
      <c r="E435" s="11" t="s">
        <v>3206</v>
      </c>
      <c r="F435" s="45"/>
    </row>
    <row r="436" spans="1:6" s="21" customFormat="1" ht="12.75">
      <c r="A436" s="33">
        <v>435</v>
      </c>
      <c r="B436" s="11" t="s">
        <v>2418</v>
      </c>
      <c r="C436" s="20">
        <v>48.4</v>
      </c>
      <c r="D436" s="11" t="s">
        <v>1188</v>
      </c>
      <c r="E436" s="11" t="s">
        <v>3206</v>
      </c>
      <c r="F436" s="45"/>
    </row>
    <row r="437" spans="1:6" s="21" customFormat="1" ht="12.75">
      <c r="A437" s="33">
        <v>436</v>
      </c>
      <c r="B437" s="11" t="s">
        <v>715</v>
      </c>
      <c r="C437" s="20">
        <v>42.7</v>
      </c>
      <c r="D437" s="11" t="s">
        <v>1188</v>
      </c>
      <c r="E437" s="11" t="s">
        <v>3206</v>
      </c>
      <c r="F437" s="45"/>
    </row>
    <row r="438" spans="1:6" s="21" customFormat="1" ht="12.75">
      <c r="A438" s="33">
        <v>437</v>
      </c>
      <c r="B438" s="11" t="s">
        <v>716</v>
      </c>
      <c r="C438" s="20">
        <v>90.6</v>
      </c>
      <c r="D438" s="11" t="s">
        <v>1187</v>
      </c>
      <c r="E438" s="11" t="s">
        <v>3206</v>
      </c>
      <c r="F438" s="45"/>
    </row>
    <row r="439" spans="1:6" s="21" customFormat="1" ht="12.75">
      <c r="A439" s="33">
        <v>438</v>
      </c>
      <c r="B439" s="11" t="s">
        <v>2157</v>
      </c>
      <c r="C439" s="20">
        <v>68.3</v>
      </c>
      <c r="D439" s="11" t="s">
        <v>2738</v>
      </c>
      <c r="E439" s="11" t="s">
        <v>3205</v>
      </c>
      <c r="F439" s="45"/>
    </row>
    <row r="440" spans="1:6" ht="12.75">
      <c r="A440" s="33">
        <v>439</v>
      </c>
      <c r="B440" s="11" t="s">
        <v>861</v>
      </c>
      <c r="C440" s="20">
        <v>19.8</v>
      </c>
      <c r="D440" s="82" t="s">
        <v>3024</v>
      </c>
      <c r="E440" s="11" t="s">
        <v>964</v>
      </c>
      <c r="F440" s="14"/>
    </row>
    <row r="441" spans="1:6" s="21" customFormat="1" ht="12.75">
      <c r="A441" s="33">
        <v>440</v>
      </c>
      <c r="B441" s="11" t="s">
        <v>862</v>
      </c>
      <c r="C441" s="20">
        <v>88.7</v>
      </c>
      <c r="D441" s="82" t="s">
        <v>3024</v>
      </c>
      <c r="E441" s="11" t="s">
        <v>964</v>
      </c>
      <c r="F441" s="45"/>
    </row>
    <row r="442" spans="1:6" s="21" customFormat="1" ht="12.75">
      <c r="A442" s="33">
        <v>441</v>
      </c>
      <c r="B442" s="11" t="s">
        <v>1743</v>
      </c>
      <c r="C442" s="20">
        <v>41.3</v>
      </c>
      <c r="D442" s="82" t="s">
        <v>3286</v>
      </c>
      <c r="E442" s="11" t="s">
        <v>643</v>
      </c>
      <c r="F442" s="45"/>
    </row>
    <row r="443" spans="1:6" s="21" customFormat="1" ht="12.75">
      <c r="A443" s="33">
        <v>442</v>
      </c>
      <c r="B443" s="11" t="s">
        <v>1743</v>
      </c>
      <c r="C443" s="20">
        <v>240</v>
      </c>
      <c r="D443" s="82" t="s">
        <v>3024</v>
      </c>
      <c r="E443" s="11" t="s">
        <v>964</v>
      </c>
      <c r="F443" s="45"/>
    </row>
    <row r="444" spans="1:6" s="21" customFormat="1" ht="12.75">
      <c r="A444" s="33">
        <v>443</v>
      </c>
      <c r="B444" s="11" t="s">
        <v>717</v>
      </c>
      <c r="C444" s="20">
        <v>153</v>
      </c>
      <c r="D444" s="11" t="s">
        <v>1188</v>
      </c>
      <c r="E444" s="11" t="s">
        <v>3206</v>
      </c>
      <c r="F444" s="45"/>
    </row>
    <row r="445" spans="1:6" s="21" customFormat="1" ht="12.75">
      <c r="A445" s="33">
        <v>444</v>
      </c>
      <c r="B445" s="11" t="s">
        <v>2635</v>
      </c>
      <c r="C445" s="20">
        <v>109.1</v>
      </c>
      <c r="D445" s="11" t="s">
        <v>268</v>
      </c>
      <c r="E445" s="11" t="s">
        <v>1096</v>
      </c>
      <c r="F445" s="45"/>
    </row>
    <row r="446" spans="1:6" s="21" customFormat="1" ht="12.75">
      <c r="A446" s="33">
        <v>445</v>
      </c>
      <c r="B446" s="11" t="s">
        <v>718</v>
      </c>
      <c r="C446" s="20">
        <v>84.8</v>
      </c>
      <c r="D446" s="11" t="s">
        <v>1185</v>
      </c>
      <c r="E446" s="11" t="s">
        <v>3206</v>
      </c>
      <c r="F446" s="45"/>
    </row>
    <row r="447" spans="1:6" s="21" customFormat="1" ht="12.75">
      <c r="A447" s="33">
        <v>446</v>
      </c>
      <c r="B447" s="11" t="s">
        <v>2954</v>
      </c>
      <c r="C447" s="20">
        <v>76.4</v>
      </c>
      <c r="D447" s="82" t="s">
        <v>1474</v>
      </c>
      <c r="E447" s="11" t="s">
        <v>3205</v>
      </c>
      <c r="F447" s="45"/>
    </row>
    <row r="448" spans="1:6" s="21" customFormat="1" ht="12.75">
      <c r="A448" s="33">
        <v>447</v>
      </c>
      <c r="B448" s="11" t="s">
        <v>2955</v>
      </c>
      <c r="C448" s="20">
        <v>40</v>
      </c>
      <c r="D448" s="82" t="s">
        <v>1474</v>
      </c>
      <c r="E448" s="11" t="s">
        <v>3205</v>
      </c>
      <c r="F448" s="45"/>
    </row>
    <row r="449" spans="1:6" s="21" customFormat="1" ht="12.75">
      <c r="A449" s="33">
        <v>448</v>
      </c>
      <c r="B449" s="11" t="s">
        <v>3164</v>
      </c>
      <c r="C449" s="20">
        <v>110.6</v>
      </c>
      <c r="D449" s="82" t="s">
        <v>3156</v>
      </c>
      <c r="E449" s="11" t="s">
        <v>1096</v>
      </c>
      <c r="F449" s="45"/>
    </row>
    <row r="450" spans="1:6" s="21" customFormat="1" ht="12.75">
      <c r="A450" s="33">
        <v>449</v>
      </c>
      <c r="B450" s="11" t="s">
        <v>552</v>
      </c>
      <c r="C450" s="20">
        <v>161</v>
      </c>
      <c r="D450" s="82" t="s">
        <v>339</v>
      </c>
      <c r="E450" s="11" t="s">
        <v>2928</v>
      </c>
      <c r="F450" s="45"/>
    </row>
    <row r="451" spans="1:6" s="21" customFormat="1" ht="12.75">
      <c r="A451" s="33">
        <v>450</v>
      </c>
      <c r="B451" s="11" t="s">
        <v>553</v>
      </c>
      <c r="C451" s="20">
        <v>15.1</v>
      </c>
      <c r="D451" s="82" t="s">
        <v>3156</v>
      </c>
      <c r="E451" s="11" t="s">
        <v>1096</v>
      </c>
      <c r="F451" s="45"/>
    </row>
    <row r="452" spans="1:6" s="13" customFormat="1" ht="12.75">
      <c r="A452" s="33">
        <v>451</v>
      </c>
      <c r="B452" s="11" t="s">
        <v>2559</v>
      </c>
      <c r="C452" s="20">
        <v>120</v>
      </c>
      <c r="D452" s="82" t="s">
        <v>675</v>
      </c>
      <c r="E452" s="11" t="s">
        <v>643</v>
      </c>
      <c r="F452" s="14"/>
    </row>
    <row r="453" spans="1:6" s="13" customFormat="1" ht="12.75">
      <c r="A453" s="33">
        <v>452</v>
      </c>
      <c r="B453" s="11" t="s">
        <v>3283</v>
      </c>
      <c r="C453" s="20">
        <v>42.2</v>
      </c>
      <c r="D453" s="82" t="s">
        <v>2937</v>
      </c>
      <c r="E453" s="11" t="s">
        <v>643</v>
      </c>
      <c r="F453" s="14"/>
    </row>
    <row r="454" spans="1:6" s="13" customFormat="1" ht="12.75">
      <c r="A454" s="33">
        <v>453</v>
      </c>
      <c r="B454" s="11" t="s">
        <v>2751</v>
      </c>
      <c r="C454" s="20">
        <v>43.4</v>
      </c>
      <c r="D454" s="82" t="s">
        <v>3286</v>
      </c>
      <c r="E454" s="11" t="s">
        <v>643</v>
      </c>
      <c r="F454" s="14"/>
    </row>
    <row r="455" spans="1:6" s="13" customFormat="1" ht="12.75">
      <c r="A455" s="33">
        <v>454</v>
      </c>
      <c r="B455" s="11" t="s">
        <v>2560</v>
      </c>
      <c r="C455" s="20">
        <v>39.9</v>
      </c>
      <c r="D455" s="82" t="s">
        <v>675</v>
      </c>
      <c r="E455" s="11" t="s">
        <v>643</v>
      </c>
      <c r="F455" s="14"/>
    </row>
    <row r="456" spans="1:6" s="13" customFormat="1" ht="12.75">
      <c r="A456" s="33">
        <v>455</v>
      </c>
      <c r="B456" s="11" t="s">
        <v>2752</v>
      </c>
      <c r="C456" s="20">
        <v>66.9</v>
      </c>
      <c r="D456" s="82" t="s">
        <v>3286</v>
      </c>
      <c r="E456" s="11" t="s">
        <v>643</v>
      </c>
      <c r="F456" s="14"/>
    </row>
    <row r="457" spans="1:6" s="21" customFormat="1" ht="12.75">
      <c r="A457" s="33">
        <v>456</v>
      </c>
      <c r="B457" s="11" t="s">
        <v>3615</v>
      </c>
      <c r="C457" s="20">
        <v>97</v>
      </c>
      <c r="D457" s="82" t="s">
        <v>2531</v>
      </c>
      <c r="E457" s="11" t="s">
        <v>2928</v>
      </c>
      <c r="F457" s="45"/>
    </row>
    <row r="458" spans="1:6" s="21" customFormat="1" ht="12.75">
      <c r="A458" s="33">
        <v>457</v>
      </c>
      <c r="B458" s="11" t="s">
        <v>3615</v>
      </c>
      <c r="C458" s="20">
        <v>162</v>
      </c>
      <c r="D458" s="11" t="s">
        <v>3631</v>
      </c>
      <c r="E458" s="11" t="s">
        <v>2928</v>
      </c>
      <c r="F458" s="45"/>
    </row>
    <row r="459" spans="1:6" s="13" customFormat="1" ht="12.75">
      <c r="A459" s="33">
        <v>458</v>
      </c>
      <c r="B459" s="11" t="s">
        <v>2561</v>
      </c>
      <c r="C459" s="20">
        <v>54.8</v>
      </c>
      <c r="D459" s="82" t="s">
        <v>675</v>
      </c>
      <c r="E459" s="11" t="s">
        <v>643</v>
      </c>
      <c r="F459" s="14"/>
    </row>
    <row r="460" spans="1:6" s="13" customFormat="1" ht="12.75">
      <c r="A460" s="33">
        <v>459</v>
      </c>
      <c r="B460" s="11" t="s">
        <v>2562</v>
      </c>
      <c r="C460" s="20">
        <v>64.6</v>
      </c>
      <c r="D460" s="82" t="s">
        <v>675</v>
      </c>
      <c r="E460" s="11" t="s">
        <v>643</v>
      </c>
      <c r="F460" s="14"/>
    </row>
    <row r="461" spans="1:6" s="13" customFormat="1" ht="12.75">
      <c r="A461" s="33">
        <v>460</v>
      </c>
      <c r="B461" s="11" t="s">
        <v>3284</v>
      </c>
      <c r="C461" s="20">
        <v>55.8</v>
      </c>
      <c r="D461" s="82"/>
      <c r="E461" s="11"/>
      <c r="F461" s="14"/>
    </row>
    <row r="462" spans="1:6" s="21" customFormat="1" ht="12.75">
      <c r="A462" s="33">
        <v>461</v>
      </c>
      <c r="B462" s="11" t="s">
        <v>1717</v>
      </c>
      <c r="C462" s="20">
        <v>58.2</v>
      </c>
      <c r="D462" s="82" t="s">
        <v>3048</v>
      </c>
      <c r="E462" s="11" t="s">
        <v>2928</v>
      </c>
      <c r="F462" s="45"/>
    </row>
    <row r="463" spans="1:6" s="13" customFormat="1" ht="12.75">
      <c r="A463" s="33">
        <v>462</v>
      </c>
      <c r="B463" s="11" t="s">
        <v>3531</v>
      </c>
      <c r="C463" s="20">
        <v>66.5</v>
      </c>
      <c r="D463" s="82" t="s">
        <v>2937</v>
      </c>
      <c r="E463" s="11" t="s">
        <v>643</v>
      </c>
      <c r="F463" s="14"/>
    </row>
    <row r="464" spans="1:6" s="21" customFormat="1" ht="12.75">
      <c r="A464" s="33">
        <v>463</v>
      </c>
      <c r="B464" s="11" t="s">
        <v>40</v>
      </c>
      <c r="C464" s="20">
        <v>39.2</v>
      </c>
      <c r="D464" s="11" t="s">
        <v>1188</v>
      </c>
      <c r="E464" s="11" t="s">
        <v>3206</v>
      </c>
      <c r="F464" s="45"/>
    </row>
    <row r="465" spans="1:6" s="13" customFormat="1" ht="12.75">
      <c r="A465" s="33">
        <v>464</v>
      </c>
      <c r="B465" s="11" t="s">
        <v>2755</v>
      </c>
      <c r="C465" s="20">
        <v>52.2</v>
      </c>
      <c r="D465" s="82" t="s">
        <v>3286</v>
      </c>
      <c r="E465" s="11" t="s">
        <v>643</v>
      </c>
      <c r="F465" s="14"/>
    </row>
    <row r="466" spans="1:6" s="13" customFormat="1" ht="12.75">
      <c r="A466" s="33">
        <v>465</v>
      </c>
      <c r="B466" s="11" t="s">
        <v>2571</v>
      </c>
      <c r="C466" s="20">
        <v>204</v>
      </c>
      <c r="D466" s="82" t="s">
        <v>3286</v>
      </c>
      <c r="E466" s="11" t="s">
        <v>643</v>
      </c>
      <c r="F466" s="14"/>
    </row>
    <row r="467" spans="1:6" s="13" customFormat="1" ht="12.75">
      <c r="A467" s="33">
        <v>466</v>
      </c>
      <c r="B467" s="11" t="s">
        <v>2754</v>
      </c>
      <c r="C467" s="20">
        <v>29.9</v>
      </c>
      <c r="D467" s="82" t="s">
        <v>3286</v>
      </c>
      <c r="E467" s="11" t="s">
        <v>643</v>
      </c>
      <c r="F467" s="14"/>
    </row>
    <row r="468" spans="1:6" s="13" customFormat="1" ht="12.75">
      <c r="A468" s="33">
        <v>467</v>
      </c>
      <c r="B468" s="11" t="s">
        <v>2753</v>
      </c>
      <c r="C468" s="20">
        <v>143</v>
      </c>
      <c r="D468" s="82" t="s">
        <v>3286</v>
      </c>
      <c r="E468" s="11" t="s">
        <v>643</v>
      </c>
      <c r="F468" s="14"/>
    </row>
    <row r="469" spans="1:6" s="21" customFormat="1" ht="12.75">
      <c r="A469" s="33">
        <v>468</v>
      </c>
      <c r="B469" s="11" t="s">
        <v>2142</v>
      </c>
      <c r="C469" s="20">
        <v>52.1</v>
      </c>
      <c r="D469" s="82" t="s">
        <v>3239</v>
      </c>
      <c r="E469" s="11" t="s">
        <v>1164</v>
      </c>
      <c r="F469" s="45"/>
    </row>
    <row r="470" spans="1:6" s="21" customFormat="1" ht="12.75">
      <c r="A470" s="33">
        <v>469</v>
      </c>
      <c r="B470" s="11" t="s">
        <v>3508</v>
      </c>
      <c r="C470" s="20">
        <v>27.1</v>
      </c>
      <c r="D470" s="11" t="s">
        <v>1188</v>
      </c>
      <c r="E470" s="11" t="s">
        <v>3206</v>
      </c>
      <c r="F470" s="45"/>
    </row>
    <row r="471" spans="1:6" s="21" customFormat="1" ht="12.75">
      <c r="A471" s="33">
        <v>470</v>
      </c>
      <c r="B471" s="11" t="s">
        <v>3509</v>
      </c>
      <c r="C471" s="20">
        <v>75.8</v>
      </c>
      <c r="D471" s="11" t="s">
        <v>1188</v>
      </c>
      <c r="E471" s="11" t="s">
        <v>3206</v>
      </c>
      <c r="F471" s="45"/>
    </row>
    <row r="472" spans="1:6" s="21" customFormat="1" ht="12.75">
      <c r="A472" s="33">
        <v>471</v>
      </c>
      <c r="B472" s="11" t="s">
        <v>447</v>
      </c>
      <c r="C472" s="20">
        <v>44.2</v>
      </c>
      <c r="D472" s="11" t="s">
        <v>1957</v>
      </c>
      <c r="E472" s="11" t="s">
        <v>2209</v>
      </c>
      <c r="F472" s="45"/>
    </row>
    <row r="473" spans="1:6" s="21" customFormat="1" ht="12.75">
      <c r="A473" s="33">
        <v>472</v>
      </c>
      <c r="B473" s="11" t="s">
        <v>448</v>
      </c>
      <c r="C473" s="20">
        <v>43</v>
      </c>
      <c r="D473" s="11" t="s">
        <v>1957</v>
      </c>
      <c r="E473" s="11" t="s">
        <v>2209</v>
      </c>
      <c r="F473" s="45"/>
    </row>
    <row r="474" spans="1:6" s="21" customFormat="1" ht="12.75">
      <c r="A474" s="33">
        <v>473</v>
      </c>
      <c r="B474" s="11" t="s">
        <v>449</v>
      </c>
      <c r="C474" s="20">
        <v>40.5</v>
      </c>
      <c r="D474" s="11" t="s">
        <v>1957</v>
      </c>
      <c r="E474" s="11" t="s">
        <v>2209</v>
      </c>
      <c r="F474" s="45"/>
    </row>
    <row r="475" spans="1:6" s="13" customFormat="1" ht="12.75">
      <c r="A475" s="33">
        <v>474</v>
      </c>
      <c r="B475" s="11" t="s">
        <v>2756</v>
      </c>
      <c r="C475" s="20">
        <v>91.8</v>
      </c>
      <c r="D475" s="82" t="s">
        <v>3286</v>
      </c>
      <c r="E475" s="11" t="s">
        <v>643</v>
      </c>
      <c r="F475" s="14"/>
    </row>
    <row r="477" spans="2:10" ht="12.75">
      <c r="B477" s="43"/>
      <c r="F477" s="67">
        <f>SUM(C2:C475)</f>
        <v>34593.11000000001</v>
      </c>
      <c r="G477" s="66" t="s">
        <v>2181</v>
      </c>
      <c r="I477" s="34"/>
      <c r="J477" s="3"/>
    </row>
    <row r="478" spans="6:7" ht="12.75">
      <c r="F478" s="67">
        <f>F477/1024</f>
        <v>33.78233398437501</v>
      </c>
      <c r="G478" s="66" t="s">
        <v>2182</v>
      </c>
    </row>
  </sheetData>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Y128"/>
  <sheetViews>
    <sheetView workbookViewId="0" topLeftCell="A1">
      <selection activeCell="A1" sqref="A1:G1"/>
    </sheetView>
  </sheetViews>
  <sheetFormatPr defaultColWidth="9.140625" defaultRowHeight="12.75"/>
  <cols>
    <col min="1" max="1" width="10.57421875" style="1" bestFit="1" customWidth="1"/>
    <col min="2" max="2" width="51.140625" style="1" customWidth="1"/>
    <col min="3" max="3" width="7.7109375" style="1" bestFit="1" customWidth="1"/>
    <col min="4" max="4" width="7.421875" style="1" bestFit="1" customWidth="1"/>
    <col min="5" max="5" width="10.7109375" style="1" bestFit="1" customWidth="1"/>
    <col min="6" max="6" width="9.421875" style="1" bestFit="1" customWidth="1"/>
    <col min="7" max="7" width="5.28125" style="1" bestFit="1" customWidth="1"/>
    <col min="8" max="8" width="2.7109375" style="1" customWidth="1"/>
    <col min="9" max="9" width="10.421875" style="1" bestFit="1" customWidth="1"/>
    <col min="10" max="10" width="9.140625" style="1" customWidth="1"/>
    <col min="11" max="11" width="3.28125" style="1" customWidth="1"/>
    <col min="12" max="12" width="38.00390625" style="1" customWidth="1"/>
    <col min="13" max="13" width="8.00390625" style="1" customWidth="1"/>
    <col min="14" max="14" width="9.140625" style="1" customWidth="1"/>
    <col min="15" max="15" width="11.57421875" style="1" customWidth="1"/>
    <col min="16" max="17" width="9.140625" style="1" customWidth="1"/>
    <col min="18" max="18" width="3.28125" style="1" customWidth="1"/>
    <col min="19" max="19" width="37.00390625" style="1" customWidth="1"/>
    <col min="20" max="20" width="5.7109375" style="1" customWidth="1"/>
    <col min="21" max="21" width="7.00390625" style="1" customWidth="1"/>
    <col min="22" max="22" width="8.00390625" style="1" customWidth="1"/>
    <col min="23" max="23" width="9.00390625" style="1" customWidth="1"/>
    <col min="24" max="24" width="4.57421875" style="1" customWidth="1"/>
    <col min="25" max="25" width="6.28125" style="1" customWidth="1"/>
    <col min="26" max="26" width="3.421875" style="1" customWidth="1"/>
    <col min="27" max="27" width="3.7109375" style="1" customWidth="1"/>
    <col min="28" max="16384" width="9.140625" style="1" customWidth="1"/>
  </cols>
  <sheetData>
    <row r="1" spans="1:9" ht="12.75">
      <c r="A1" s="105" t="s">
        <v>3888</v>
      </c>
      <c r="B1" s="105"/>
      <c r="C1" s="105"/>
      <c r="D1" s="105"/>
      <c r="E1" s="105"/>
      <c r="F1" s="105"/>
      <c r="G1" s="105"/>
      <c r="H1" s="86"/>
      <c r="I1" s="87"/>
    </row>
    <row r="2" spans="1:7" s="24" customFormat="1" ht="11.25">
      <c r="A2" s="106" t="s">
        <v>3763</v>
      </c>
      <c r="B2" s="106" t="s">
        <v>2429</v>
      </c>
      <c r="C2" s="106" t="s">
        <v>3764</v>
      </c>
      <c r="D2" s="106" t="s">
        <v>2181</v>
      </c>
      <c r="E2" s="106" t="s">
        <v>1835</v>
      </c>
      <c r="F2" s="106" t="s">
        <v>1836</v>
      </c>
      <c r="G2" s="106" t="s">
        <v>3040</v>
      </c>
    </row>
    <row r="3" spans="1:7" s="24" customFormat="1" ht="0.75" customHeight="1">
      <c r="A3" s="106"/>
      <c r="B3" s="106"/>
      <c r="C3" s="106"/>
      <c r="D3" s="106"/>
      <c r="E3" s="106"/>
      <c r="F3" s="106"/>
      <c r="G3" s="106"/>
    </row>
    <row r="4" spans="1:7" s="13" customFormat="1" ht="12.75">
      <c r="A4" s="11" t="s">
        <v>3768</v>
      </c>
      <c r="B4" s="11" t="s">
        <v>3769</v>
      </c>
      <c r="C4" s="11" t="s">
        <v>3770</v>
      </c>
      <c r="D4" s="11">
        <f>701+694</f>
        <v>1395</v>
      </c>
      <c r="E4" s="11" t="s">
        <v>3014</v>
      </c>
      <c r="F4" s="11" t="s">
        <v>2099</v>
      </c>
      <c r="G4" s="11">
        <v>2</v>
      </c>
    </row>
    <row r="5" spans="1:7" s="13" customFormat="1" ht="12.75">
      <c r="A5" s="11" t="s">
        <v>3771</v>
      </c>
      <c r="B5" s="11" t="s">
        <v>3279</v>
      </c>
      <c r="C5" s="11" t="s">
        <v>3770</v>
      </c>
      <c r="D5" s="11">
        <v>632</v>
      </c>
      <c r="E5" s="11" t="s">
        <v>3014</v>
      </c>
      <c r="F5" s="11" t="s">
        <v>2099</v>
      </c>
      <c r="G5" s="11">
        <v>1</v>
      </c>
    </row>
    <row r="6" spans="1:7" s="13" customFormat="1" ht="12.75">
      <c r="A6" s="11" t="s">
        <v>3765</v>
      </c>
      <c r="B6" s="11" t="s">
        <v>1783</v>
      </c>
      <c r="C6" s="11" t="s">
        <v>955</v>
      </c>
      <c r="D6" s="11">
        <v>148</v>
      </c>
      <c r="E6" s="11" t="s">
        <v>3014</v>
      </c>
      <c r="F6" s="11" t="s">
        <v>2099</v>
      </c>
      <c r="G6" s="11"/>
    </row>
    <row r="7" spans="1:7" s="13" customFormat="1" ht="12.75">
      <c r="A7" s="22" t="s">
        <v>280</v>
      </c>
      <c r="B7" s="22" t="s">
        <v>279</v>
      </c>
      <c r="C7" s="22" t="s">
        <v>3770</v>
      </c>
      <c r="D7" s="22">
        <v>233</v>
      </c>
      <c r="E7" s="22" t="s">
        <v>1842</v>
      </c>
      <c r="F7" s="22" t="s">
        <v>2928</v>
      </c>
      <c r="G7" s="22">
        <v>1</v>
      </c>
    </row>
    <row r="8" spans="1:7" s="13" customFormat="1" ht="12.75">
      <c r="A8" s="22" t="s">
        <v>3841</v>
      </c>
      <c r="B8" s="22" t="s">
        <v>3842</v>
      </c>
      <c r="C8" s="22" t="s">
        <v>3770</v>
      </c>
      <c r="D8" s="22">
        <f>679+693</f>
        <v>1372</v>
      </c>
      <c r="E8" s="22" t="s">
        <v>3014</v>
      </c>
      <c r="F8" s="22" t="s">
        <v>2099</v>
      </c>
      <c r="G8" s="22">
        <v>2</v>
      </c>
    </row>
    <row r="9" spans="1:7" s="13" customFormat="1" ht="12.75">
      <c r="A9" s="22" t="s">
        <v>277</v>
      </c>
      <c r="B9" s="22" t="s">
        <v>281</v>
      </c>
      <c r="C9" s="22" t="s">
        <v>3770</v>
      </c>
      <c r="D9" s="22">
        <v>231</v>
      </c>
      <c r="E9" s="22" t="s">
        <v>1842</v>
      </c>
      <c r="F9" s="22" t="s">
        <v>2928</v>
      </c>
      <c r="G9" s="22">
        <v>1</v>
      </c>
    </row>
    <row r="10" spans="1:7" s="13" customFormat="1" ht="12.75">
      <c r="A10" s="22" t="s">
        <v>3843</v>
      </c>
      <c r="B10" s="22" t="s">
        <v>274</v>
      </c>
      <c r="C10" s="22" t="s">
        <v>3770</v>
      </c>
      <c r="D10" s="22">
        <v>701</v>
      </c>
      <c r="E10" s="22" t="s">
        <v>3014</v>
      </c>
      <c r="F10" s="22" t="s">
        <v>2099</v>
      </c>
      <c r="G10" s="22">
        <v>1</v>
      </c>
    </row>
    <row r="11" spans="1:7" s="13" customFormat="1" ht="12.75">
      <c r="A11" s="22" t="s">
        <v>277</v>
      </c>
      <c r="B11" s="22" t="s">
        <v>276</v>
      </c>
      <c r="C11" s="22" t="s">
        <v>278</v>
      </c>
      <c r="D11" s="22">
        <v>232</v>
      </c>
      <c r="E11" s="22" t="s">
        <v>1842</v>
      </c>
      <c r="F11" s="22" t="s">
        <v>2928</v>
      </c>
      <c r="G11" s="22">
        <v>1</v>
      </c>
    </row>
    <row r="12" spans="1:7" s="13" customFormat="1" ht="12.75">
      <c r="A12" s="22" t="s">
        <v>277</v>
      </c>
      <c r="B12" s="22" t="s">
        <v>1844</v>
      </c>
      <c r="C12" s="22" t="s">
        <v>3770</v>
      </c>
      <c r="D12" s="22">
        <v>499</v>
      </c>
      <c r="E12" s="22" t="s">
        <v>523</v>
      </c>
      <c r="F12" s="22" t="s">
        <v>643</v>
      </c>
      <c r="G12" s="22">
        <v>1</v>
      </c>
    </row>
    <row r="13" spans="1:7" s="13" customFormat="1" ht="12.75">
      <c r="A13" s="11" t="s">
        <v>3854</v>
      </c>
      <c r="B13" s="11" t="s">
        <v>3855</v>
      </c>
      <c r="C13" s="11" t="s">
        <v>3767</v>
      </c>
      <c r="D13" s="11">
        <v>791</v>
      </c>
      <c r="E13" s="11" t="s">
        <v>1822</v>
      </c>
      <c r="F13" s="11" t="s">
        <v>2099</v>
      </c>
      <c r="G13" s="11">
        <v>2</v>
      </c>
    </row>
    <row r="14" spans="1:7" s="13" customFormat="1" ht="12.75">
      <c r="A14" s="22"/>
      <c r="B14" s="22" t="s">
        <v>91</v>
      </c>
      <c r="C14" s="22" t="s">
        <v>92</v>
      </c>
      <c r="D14" s="22">
        <v>281</v>
      </c>
      <c r="E14" s="22" t="s">
        <v>3816</v>
      </c>
      <c r="F14" s="22" t="s">
        <v>529</v>
      </c>
      <c r="G14" s="22">
        <v>1</v>
      </c>
    </row>
    <row r="15" spans="1:7" ht="12.75">
      <c r="A15" s="22" t="s">
        <v>1002</v>
      </c>
      <c r="B15" s="22" t="s">
        <v>3232</v>
      </c>
      <c r="C15" s="22" t="s">
        <v>3770</v>
      </c>
      <c r="D15" s="22">
        <v>970</v>
      </c>
      <c r="E15" s="22" t="s">
        <v>1842</v>
      </c>
      <c r="F15" s="22" t="s">
        <v>2928</v>
      </c>
      <c r="G15" s="22">
        <v>2</v>
      </c>
    </row>
    <row r="16" spans="1:7" s="18" customFormat="1" ht="12.75">
      <c r="A16" s="93" t="s">
        <v>3233</v>
      </c>
      <c r="B16" s="22" t="s">
        <v>1785</v>
      </c>
      <c r="C16" s="22" t="s">
        <v>3770</v>
      </c>
      <c r="D16" s="93">
        <v>835</v>
      </c>
      <c r="E16" s="22" t="s">
        <v>1842</v>
      </c>
      <c r="F16" s="22" t="s">
        <v>2928</v>
      </c>
      <c r="G16" s="93">
        <v>2</v>
      </c>
    </row>
    <row r="17" spans="1:7" s="31" customFormat="1" ht="12.75">
      <c r="A17" s="32" t="s">
        <v>3233</v>
      </c>
      <c r="B17" s="11" t="s">
        <v>1785</v>
      </c>
      <c r="C17" s="11" t="s">
        <v>3770</v>
      </c>
      <c r="D17" s="32">
        <v>756</v>
      </c>
      <c r="E17" s="11" t="s">
        <v>1822</v>
      </c>
      <c r="F17" s="11" t="s">
        <v>2099</v>
      </c>
      <c r="G17" s="32">
        <v>2</v>
      </c>
    </row>
    <row r="18" spans="1:7" s="18" customFormat="1" ht="12.75">
      <c r="A18" s="11" t="s">
        <v>3072</v>
      </c>
      <c r="B18" s="11" t="s">
        <v>1784</v>
      </c>
      <c r="C18" s="11" t="s">
        <v>3770</v>
      </c>
      <c r="D18" s="11">
        <v>488</v>
      </c>
      <c r="E18" s="11" t="s">
        <v>3165</v>
      </c>
      <c r="F18" s="11" t="s">
        <v>2099</v>
      </c>
      <c r="G18" s="11">
        <v>1</v>
      </c>
    </row>
    <row r="19" spans="1:7" s="18" customFormat="1" ht="12.75">
      <c r="A19" s="11" t="s">
        <v>3072</v>
      </c>
      <c r="B19" s="11" t="s">
        <v>1784</v>
      </c>
      <c r="C19" s="11" t="s">
        <v>3770</v>
      </c>
      <c r="D19" s="11">
        <v>393</v>
      </c>
      <c r="E19" s="11" t="s">
        <v>252</v>
      </c>
      <c r="F19" s="32" t="s">
        <v>643</v>
      </c>
      <c r="G19" s="11">
        <v>1</v>
      </c>
    </row>
    <row r="20" spans="1:7" s="13" customFormat="1" ht="12.75">
      <c r="A20" s="11" t="s">
        <v>3856</v>
      </c>
      <c r="B20" s="11" t="s">
        <v>3857</v>
      </c>
      <c r="C20" s="11" t="s">
        <v>3767</v>
      </c>
      <c r="D20" s="11">
        <v>671</v>
      </c>
      <c r="E20" s="11" t="s">
        <v>1822</v>
      </c>
      <c r="F20" s="11" t="s">
        <v>2099</v>
      </c>
      <c r="G20" s="11">
        <v>1</v>
      </c>
    </row>
    <row r="21" spans="1:7" s="13" customFormat="1" ht="12.75">
      <c r="A21" s="11" t="s">
        <v>3072</v>
      </c>
      <c r="B21" s="11" t="s">
        <v>1786</v>
      </c>
      <c r="C21" s="11" t="s">
        <v>3767</v>
      </c>
      <c r="D21" s="11">
        <v>186</v>
      </c>
      <c r="E21" s="11" t="s">
        <v>1822</v>
      </c>
      <c r="F21" s="11" t="s">
        <v>2099</v>
      </c>
      <c r="G21" s="11">
        <v>1</v>
      </c>
    </row>
    <row r="22" spans="1:7" s="13" customFormat="1" ht="12.75">
      <c r="A22" s="11" t="s">
        <v>275</v>
      </c>
      <c r="B22" s="11" t="s">
        <v>1804</v>
      </c>
      <c r="C22" s="11" t="s">
        <v>3770</v>
      </c>
      <c r="D22" s="11">
        <v>646</v>
      </c>
      <c r="E22" s="11" t="s">
        <v>1822</v>
      </c>
      <c r="F22" s="11" t="s">
        <v>2099</v>
      </c>
      <c r="G22" s="11">
        <v>1</v>
      </c>
    </row>
    <row r="23" spans="1:7" s="13" customFormat="1" ht="12.75">
      <c r="A23" s="11" t="s">
        <v>275</v>
      </c>
      <c r="B23" s="11" t="s">
        <v>1804</v>
      </c>
      <c r="C23" s="11" t="s">
        <v>3770</v>
      </c>
      <c r="D23" s="11">
        <v>329</v>
      </c>
      <c r="E23" s="11" t="s">
        <v>252</v>
      </c>
      <c r="F23" s="32" t="s">
        <v>643</v>
      </c>
      <c r="G23" s="11">
        <v>1</v>
      </c>
    </row>
    <row r="24" spans="1:7" s="13" customFormat="1" ht="12.75">
      <c r="A24" s="22"/>
      <c r="B24" s="22" t="s">
        <v>90</v>
      </c>
      <c r="C24" s="22" t="s">
        <v>3067</v>
      </c>
      <c r="D24" s="22">
        <v>861</v>
      </c>
      <c r="E24" s="22" t="s">
        <v>3816</v>
      </c>
      <c r="F24" s="22" t="s">
        <v>529</v>
      </c>
      <c r="G24" s="22">
        <v>2</v>
      </c>
    </row>
    <row r="25" spans="1:7" s="13" customFormat="1" ht="12.75">
      <c r="A25" s="11" t="s">
        <v>277</v>
      </c>
      <c r="B25" s="11" t="s">
        <v>1787</v>
      </c>
      <c r="C25" s="11" t="s">
        <v>3767</v>
      </c>
      <c r="D25" s="11">
        <v>283</v>
      </c>
      <c r="E25" s="11" t="s">
        <v>2120</v>
      </c>
      <c r="F25" s="11" t="s">
        <v>3205</v>
      </c>
      <c r="G25" s="11">
        <v>1</v>
      </c>
    </row>
    <row r="26" spans="1:7" s="13" customFormat="1" ht="12.75">
      <c r="A26" s="11" t="s">
        <v>3072</v>
      </c>
      <c r="B26" s="11" t="s">
        <v>798</v>
      </c>
      <c r="C26" s="11" t="s">
        <v>3770</v>
      </c>
      <c r="D26" s="11">
        <v>536</v>
      </c>
      <c r="E26" s="11" t="s">
        <v>252</v>
      </c>
      <c r="F26" s="32" t="s">
        <v>643</v>
      </c>
      <c r="G26" s="11">
        <v>1</v>
      </c>
    </row>
    <row r="27" spans="1:7" ht="12.75">
      <c r="A27" s="11" t="s">
        <v>1805</v>
      </c>
      <c r="B27" s="11" t="s">
        <v>3064</v>
      </c>
      <c r="C27" s="11" t="s">
        <v>3767</v>
      </c>
      <c r="D27" s="11">
        <v>763</v>
      </c>
      <c r="E27" s="11" t="s">
        <v>1822</v>
      </c>
      <c r="F27" s="11" t="s">
        <v>2099</v>
      </c>
      <c r="G27" s="11" t="s">
        <v>3871</v>
      </c>
    </row>
    <row r="28" spans="1:7" ht="12.75">
      <c r="A28" s="11"/>
      <c r="B28" s="11" t="s">
        <v>2723</v>
      </c>
      <c r="C28" s="11" t="s">
        <v>3770</v>
      </c>
      <c r="D28" s="11">
        <v>114</v>
      </c>
      <c r="E28" s="11" t="s">
        <v>2395</v>
      </c>
      <c r="F28" s="11" t="s">
        <v>3205</v>
      </c>
      <c r="G28" s="11">
        <v>1</v>
      </c>
    </row>
    <row r="29" spans="1:7" s="13" customFormat="1" ht="12.75">
      <c r="A29" s="11" t="s">
        <v>3065</v>
      </c>
      <c r="B29" s="11" t="s">
        <v>3066</v>
      </c>
      <c r="C29" s="11" t="s">
        <v>3067</v>
      </c>
      <c r="D29" s="11">
        <v>2100</v>
      </c>
      <c r="E29" s="11" t="s">
        <v>1842</v>
      </c>
      <c r="F29" s="11" t="s">
        <v>35</v>
      </c>
      <c r="G29" s="11">
        <v>3</v>
      </c>
    </row>
    <row r="30" spans="1:7" s="13" customFormat="1" ht="12.75">
      <c r="A30" s="11" t="s">
        <v>3065</v>
      </c>
      <c r="B30" s="11" t="s">
        <v>3066</v>
      </c>
      <c r="C30" s="11" t="s">
        <v>3067</v>
      </c>
      <c r="D30" s="11">
        <f>555+482</f>
        <v>1037</v>
      </c>
      <c r="E30" s="11" t="s">
        <v>2395</v>
      </c>
      <c r="F30" s="11" t="s">
        <v>3205</v>
      </c>
      <c r="G30" s="11">
        <v>2</v>
      </c>
    </row>
    <row r="31" spans="1:7" s="13" customFormat="1" ht="12.75">
      <c r="A31" s="11" t="s">
        <v>3072</v>
      </c>
      <c r="B31" s="11" t="s">
        <v>1427</v>
      </c>
      <c r="C31" s="11" t="s">
        <v>3767</v>
      </c>
      <c r="D31" s="11">
        <v>434</v>
      </c>
      <c r="E31" s="11" t="s">
        <v>3165</v>
      </c>
      <c r="F31" s="11" t="s">
        <v>2099</v>
      </c>
      <c r="G31" s="11">
        <v>1</v>
      </c>
    </row>
    <row r="32" spans="1:7" s="13" customFormat="1" ht="12.75">
      <c r="A32" s="11" t="s">
        <v>3068</v>
      </c>
      <c r="B32" s="11" t="s">
        <v>713</v>
      </c>
      <c r="C32" s="11" t="s">
        <v>3067</v>
      </c>
      <c r="D32" s="11">
        <f>470+561+535</f>
        <v>1566</v>
      </c>
      <c r="E32" s="11" t="s">
        <v>1842</v>
      </c>
      <c r="F32" s="11" t="s">
        <v>35</v>
      </c>
      <c r="G32" s="11">
        <v>3</v>
      </c>
    </row>
    <row r="33" spans="1:7" s="13" customFormat="1" ht="12.75">
      <c r="A33" s="11" t="s">
        <v>3211</v>
      </c>
      <c r="B33" s="11" t="s">
        <v>2150</v>
      </c>
      <c r="C33" s="11" t="s">
        <v>3067</v>
      </c>
      <c r="D33" s="11">
        <v>270</v>
      </c>
      <c r="E33" s="11" t="s">
        <v>253</v>
      </c>
      <c r="F33" s="11" t="s">
        <v>35</v>
      </c>
      <c r="G33" s="11">
        <v>1</v>
      </c>
    </row>
    <row r="34" spans="1:7" s="13" customFormat="1" ht="12.75">
      <c r="A34" s="11" t="s">
        <v>3072</v>
      </c>
      <c r="B34" s="11" t="s">
        <v>3882</v>
      </c>
      <c r="C34" s="11" t="s">
        <v>3067</v>
      </c>
      <c r="D34" s="11">
        <v>573</v>
      </c>
      <c r="E34" s="11" t="s">
        <v>3165</v>
      </c>
      <c r="F34" s="11" t="s">
        <v>2099</v>
      </c>
      <c r="G34" s="11">
        <v>1</v>
      </c>
    </row>
    <row r="35" spans="1:7" s="13" customFormat="1" ht="12.75">
      <c r="A35" s="11" t="s">
        <v>488</v>
      </c>
      <c r="B35" s="11" t="s">
        <v>3039</v>
      </c>
      <c r="C35" s="11" t="s">
        <v>3067</v>
      </c>
      <c r="D35" s="11">
        <f>699+699</f>
        <v>1398</v>
      </c>
      <c r="E35" s="11" t="s">
        <v>1842</v>
      </c>
      <c r="F35" s="11" t="s">
        <v>35</v>
      </c>
      <c r="G35" s="11">
        <v>2</v>
      </c>
    </row>
    <row r="36" spans="1:7" s="13" customFormat="1" ht="12.75">
      <c r="A36" s="11" t="s">
        <v>3211</v>
      </c>
      <c r="B36" s="11" t="s">
        <v>122</v>
      </c>
      <c r="C36" s="11" t="s">
        <v>3067</v>
      </c>
      <c r="D36" s="11">
        <v>659</v>
      </c>
      <c r="E36" s="11" t="s">
        <v>254</v>
      </c>
      <c r="F36" s="11" t="s">
        <v>35</v>
      </c>
      <c r="G36" s="11">
        <v>1</v>
      </c>
    </row>
    <row r="37" spans="1:7" s="13" customFormat="1" ht="12.75">
      <c r="A37" s="11" t="s">
        <v>3070</v>
      </c>
      <c r="B37" s="11" t="s">
        <v>3071</v>
      </c>
      <c r="C37" s="11" t="s">
        <v>3067</v>
      </c>
      <c r="D37" s="11">
        <f>621+590+670</f>
        <v>1881</v>
      </c>
      <c r="E37" s="11" t="s">
        <v>35</v>
      </c>
      <c r="F37" s="11" t="s">
        <v>35</v>
      </c>
      <c r="G37" s="11">
        <v>3</v>
      </c>
    </row>
    <row r="38" spans="1:7" s="15" customFormat="1" ht="12.75">
      <c r="A38" s="88" t="s">
        <v>3211</v>
      </c>
      <c r="B38" s="88" t="s">
        <v>714</v>
      </c>
      <c r="C38" s="88" t="s">
        <v>3067</v>
      </c>
      <c r="D38" s="88">
        <v>302</v>
      </c>
      <c r="E38" s="88" t="s">
        <v>35</v>
      </c>
      <c r="F38" s="89"/>
      <c r="G38" s="88">
        <v>1</v>
      </c>
    </row>
    <row r="39" spans="1:7" s="13" customFormat="1" ht="12.75">
      <c r="A39" s="11" t="s">
        <v>3072</v>
      </c>
      <c r="B39" s="11" t="s">
        <v>1426</v>
      </c>
      <c r="C39" s="11" t="s">
        <v>3770</v>
      </c>
      <c r="D39" s="11">
        <v>431</v>
      </c>
      <c r="E39" s="11" t="s">
        <v>1822</v>
      </c>
      <c r="F39" s="11" t="s">
        <v>2099</v>
      </c>
      <c r="G39" s="11">
        <v>1</v>
      </c>
    </row>
    <row r="40" spans="1:13" s="13" customFormat="1" ht="12.75">
      <c r="A40" s="11" t="s">
        <v>3381</v>
      </c>
      <c r="B40" s="11" t="s">
        <v>797</v>
      </c>
      <c r="C40" s="11" t="s">
        <v>3067</v>
      </c>
      <c r="D40" s="11">
        <v>1377</v>
      </c>
      <c r="E40" s="11" t="s">
        <v>252</v>
      </c>
      <c r="F40" s="32" t="s">
        <v>643</v>
      </c>
      <c r="G40" s="11">
        <v>2</v>
      </c>
      <c r="H40" s="14"/>
      <c r="I40" s="14"/>
      <c r="J40" s="14"/>
      <c r="K40" s="14"/>
      <c r="L40" s="14"/>
      <c r="M40" s="14"/>
    </row>
    <row r="41" spans="1:7" s="13" customFormat="1" ht="12.75">
      <c r="A41" s="22" t="s">
        <v>1774</v>
      </c>
      <c r="B41" s="11" t="s">
        <v>3766</v>
      </c>
      <c r="C41" s="11" t="s">
        <v>3067</v>
      </c>
      <c r="D41" s="11">
        <v>1400</v>
      </c>
      <c r="E41" s="11" t="s">
        <v>1842</v>
      </c>
      <c r="F41" s="11" t="s">
        <v>35</v>
      </c>
      <c r="G41" s="11">
        <v>2</v>
      </c>
    </row>
    <row r="42" spans="1:7" s="13" customFormat="1" ht="12.75">
      <c r="A42" s="22" t="s">
        <v>1775</v>
      </c>
      <c r="B42" s="11" t="s">
        <v>2830</v>
      </c>
      <c r="C42" s="11" t="s">
        <v>3067</v>
      </c>
      <c r="D42" s="11">
        <v>1400</v>
      </c>
      <c r="E42" s="11" t="s">
        <v>1842</v>
      </c>
      <c r="F42" s="11" t="s">
        <v>35</v>
      </c>
      <c r="G42" s="11">
        <v>2</v>
      </c>
    </row>
    <row r="43" spans="1:13" s="13" customFormat="1" ht="12.75">
      <c r="A43" s="22" t="s">
        <v>1776</v>
      </c>
      <c r="B43" s="11" t="s">
        <v>3881</v>
      </c>
      <c r="C43" s="11" t="s">
        <v>3067</v>
      </c>
      <c r="D43" s="11">
        <v>2100</v>
      </c>
      <c r="E43" s="11" t="s">
        <v>1842</v>
      </c>
      <c r="F43" s="11" t="s">
        <v>35</v>
      </c>
      <c r="G43" s="11">
        <v>3</v>
      </c>
      <c r="H43" s="16"/>
      <c r="I43" s="14"/>
      <c r="J43" s="14"/>
      <c r="K43" s="14"/>
      <c r="L43" s="14"/>
      <c r="M43" s="14"/>
    </row>
    <row r="44" spans="1:13" s="13" customFormat="1" ht="12.75">
      <c r="A44" s="22"/>
      <c r="B44" s="11" t="s">
        <v>754</v>
      </c>
      <c r="C44" s="11" t="s">
        <v>3067</v>
      </c>
      <c r="D44" s="11">
        <f>697+697</f>
        <v>1394</v>
      </c>
      <c r="E44" s="11" t="s">
        <v>255</v>
      </c>
      <c r="F44" s="11" t="s">
        <v>1874</v>
      </c>
      <c r="G44" s="11">
        <v>2</v>
      </c>
      <c r="H44" s="6"/>
      <c r="I44" s="3"/>
      <c r="J44" s="3"/>
      <c r="K44" s="3"/>
      <c r="L44" s="3"/>
      <c r="M44" s="3"/>
    </row>
    <row r="45" spans="1:13" s="15" customFormat="1" ht="12.75">
      <c r="A45" s="22" t="s">
        <v>3072</v>
      </c>
      <c r="B45" s="22" t="s">
        <v>1441</v>
      </c>
      <c r="C45" s="22" t="s">
        <v>3767</v>
      </c>
      <c r="D45" s="22">
        <v>76.4</v>
      </c>
      <c r="E45" s="22" t="s">
        <v>1838</v>
      </c>
      <c r="F45" s="11" t="s">
        <v>35</v>
      </c>
      <c r="G45" s="22">
        <v>1</v>
      </c>
      <c r="H45" s="16"/>
      <c r="I45" s="14"/>
      <c r="J45" s="14"/>
      <c r="K45" s="14"/>
      <c r="L45" s="14"/>
      <c r="M45" s="14"/>
    </row>
    <row r="46" spans="1:13" s="15" customFormat="1" ht="12.75">
      <c r="A46" s="88" t="s">
        <v>3072</v>
      </c>
      <c r="B46" s="88" t="s">
        <v>1441</v>
      </c>
      <c r="C46" s="88" t="s">
        <v>3767</v>
      </c>
      <c r="D46" s="88">
        <v>113</v>
      </c>
      <c r="E46" s="88" t="s">
        <v>35</v>
      </c>
      <c r="F46" s="88"/>
      <c r="G46" s="88">
        <v>1</v>
      </c>
      <c r="H46" s="16"/>
      <c r="I46" s="14"/>
      <c r="J46" s="29"/>
      <c r="K46" s="14"/>
      <c r="L46" s="14"/>
      <c r="M46" s="14"/>
    </row>
    <row r="47" spans="1:21" s="15" customFormat="1" ht="12.75">
      <c r="A47" s="22" t="s">
        <v>3072</v>
      </c>
      <c r="B47" s="22" t="s">
        <v>1441</v>
      </c>
      <c r="C47" s="22" t="s">
        <v>3767</v>
      </c>
      <c r="D47" s="22">
        <v>103</v>
      </c>
      <c r="E47" s="22" t="s">
        <v>1838</v>
      </c>
      <c r="F47" s="11" t="s">
        <v>35</v>
      </c>
      <c r="G47" s="22">
        <v>1</v>
      </c>
      <c r="H47" s="16"/>
      <c r="I47" s="14"/>
      <c r="J47" s="14"/>
      <c r="K47" s="14"/>
      <c r="L47" s="14"/>
      <c r="M47" s="14"/>
      <c r="O47" s="16"/>
      <c r="P47" s="14"/>
      <c r="Q47" s="14"/>
      <c r="R47" s="14"/>
      <c r="S47" s="14"/>
      <c r="T47" s="14"/>
      <c r="U47" s="13"/>
    </row>
    <row r="48" spans="1:21" s="15" customFormat="1" ht="12.75">
      <c r="A48" s="22"/>
      <c r="B48" s="22" t="s">
        <v>1442</v>
      </c>
      <c r="C48" s="22" t="s">
        <v>3767</v>
      </c>
      <c r="D48" s="22">
        <v>452</v>
      </c>
      <c r="E48" s="11" t="s">
        <v>123</v>
      </c>
      <c r="F48" s="11" t="s">
        <v>1874</v>
      </c>
      <c r="G48" s="22">
        <v>1</v>
      </c>
      <c r="H48" s="16"/>
      <c r="I48" s="14"/>
      <c r="J48" s="14"/>
      <c r="K48" s="14"/>
      <c r="L48" s="14"/>
      <c r="M48" s="14"/>
      <c r="O48" s="16"/>
      <c r="P48" s="14"/>
      <c r="Q48" s="14"/>
      <c r="R48" s="14"/>
      <c r="S48" s="14"/>
      <c r="T48" s="14"/>
      <c r="U48" s="13"/>
    </row>
    <row r="49" spans="1:21" s="15" customFormat="1" ht="12.75">
      <c r="A49" s="22"/>
      <c r="B49" s="22" t="s">
        <v>1442</v>
      </c>
      <c r="C49" s="22" t="s">
        <v>3067</v>
      </c>
      <c r="D49" s="22">
        <f>400+614</f>
        <v>1014</v>
      </c>
      <c r="E49" s="22" t="s">
        <v>3942</v>
      </c>
      <c r="F49" s="22" t="s">
        <v>2928</v>
      </c>
      <c r="G49" s="22">
        <v>2</v>
      </c>
      <c r="H49" s="16"/>
      <c r="I49" s="14"/>
      <c r="J49" s="14"/>
      <c r="K49" s="14"/>
      <c r="L49" s="14"/>
      <c r="M49" s="14"/>
      <c r="O49" s="16"/>
      <c r="P49" s="14"/>
      <c r="Q49" s="14"/>
      <c r="R49" s="14"/>
      <c r="S49" s="14"/>
      <c r="T49" s="14"/>
      <c r="U49" s="13"/>
    </row>
    <row r="50" spans="1:21" s="15" customFormat="1" ht="12.75">
      <c r="A50" s="22"/>
      <c r="B50" s="22" t="s">
        <v>1443</v>
      </c>
      <c r="C50" s="22" t="s">
        <v>3067</v>
      </c>
      <c r="D50" s="22">
        <v>224</v>
      </c>
      <c r="E50" s="22" t="s">
        <v>3942</v>
      </c>
      <c r="F50" s="22" t="s">
        <v>2928</v>
      </c>
      <c r="G50" s="22">
        <v>1</v>
      </c>
      <c r="H50" s="16"/>
      <c r="I50" s="14"/>
      <c r="J50" s="14"/>
      <c r="K50" s="14"/>
      <c r="L50" s="14"/>
      <c r="M50" s="14"/>
      <c r="O50" s="16"/>
      <c r="P50" s="14"/>
      <c r="Q50" s="14"/>
      <c r="R50" s="14"/>
      <c r="S50" s="14"/>
      <c r="T50" s="14"/>
      <c r="U50" s="13"/>
    </row>
    <row r="51" spans="1:21" s="15" customFormat="1" ht="12.75">
      <c r="A51" s="22"/>
      <c r="B51" s="22" t="s">
        <v>85</v>
      </c>
      <c r="C51" s="22" t="s">
        <v>3067</v>
      </c>
      <c r="D51" s="22">
        <v>200</v>
      </c>
      <c r="E51" s="22" t="s">
        <v>3942</v>
      </c>
      <c r="F51" s="22" t="s">
        <v>2928</v>
      </c>
      <c r="G51" s="22">
        <v>1</v>
      </c>
      <c r="H51" s="16"/>
      <c r="I51" s="14"/>
      <c r="J51" s="14"/>
      <c r="K51" s="14"/>
      <c r="L51" s="14"/>
      <c r="M51" s="14"/>
      <c r="O51" s="16"/>
      <c r="P51" s="14"/>
      <c r="Q51" s="14"/>
      <c r="R51" s="14"/>
      <c r="S51" s="14"/>
      <c r="T51" s="14"/>
      <c r="U51" s="13"/>
    </row>
    <row r="52" spans="1:21" s="15" customFormat="1" ht="12.75">
      <c r="A52" s="22"/>
      <c r="B52" s="22" t="s">
        <v>93</v>
      </c>
      <c r="C52" s="22" t="s">
        <v>3067</v>
      </c>
      <c r="D52" s="22">
        <v>280</v>
      </c>
      <c r="E52" s="22" t="s">
        <v>3816</v>
      </c>
      <c r="F52" s="22" t="s">
        <v>2928</v>
      </c>
      <c r="G52" s="22">
        <v>1</v>
      </c>
      <c r="H52" s="16"/>
      <c r="I52" s="14"/>
      <c r="J52" s="14"/>
      <c r="K52" s="14"/>
      <c r="L52" s="14"/>
      <c r="M52" s="14"/>
      <c r="O52" s="16"/>
      <c r="P52" s="14"/>
      <c r="Q52" s="14"/>
      <c r="R52" s="14"/>
      <c r="S52" s="14"/>
      <c r="T52" s="14"/>
      <c r="U52" s="13"/>
    </row>
    <row r="53" spans="1:21" s="15" customFormat="1" ht="12.75">
      <c r="A53" s="22"/>
      <c r="B53" s="22" t="s">
        <v>86</v>
      </c>
      <c r="C53" s="22" t="s">
        <v>3067</v>
      </c>
      <c r="D53" s="22">
        <v>46.4</v>
      </c>
      <c r="E53" s="22" t="s">
        <v>3942</v>
      </c>
      <c r="F53" s="22" t="s">
        <v>2928</v>
      </c>
      <c r="G53" s="22">
        <v>1</v>
      </c>
      <c r="H53" s="16"/>
      <c r="I53" s="14"/>
      <c r="J53" s="14"/>
      <c r="K53" s="14"/>
      <c r="L53" s="14"/>
      <c r="M53" s="14"/>
      <c r="O53" s="16"/>
      <c r="P53" s="14"/>
      <c r="Q53" s="14"/>
      <c r="R53" s="14"/>
      <c r="S53" s="14"/>
      <c r="T53" s="14"/>
      <c r="U53" s="13"/>
    </row>
    <row r="54" spans="1:21" s="15" customFormat="1" ht="12.75">
      <c r="A54" s="22"/>
      <c r="B54" s="22" t="s">
        <v>87</v>
      </c>
      <c r="C54" s="22" t="s">
        <v>3067</v>
      </c>
      <c r="D54" s="22">
        <v>6.7</v>
      </c>
      <c r="E54" s="22" t="s">
        <v>3942</v>
      </c>
      <c r="F54" s="22" t="s">
        <v>2928</v>
      </c>
      <c r="G54" s="22">
        <v>1</v>
      </c>
      <c r="H54" s="16"/>
      <c r="I54" s="14"/>
      <c r="J54" s="14"/>
      <c r="K54" s="14"/>
      <c r="L54" s="14"/>
      <c r="M54" s="14"/>
      <c r="O54" s="16"/>
      <c r="P54" s="14"/>
      <c r="Q54" s="14"/>
      <c r="R54" s="14"/>
      <c r="S54" s="14"/>
      <c r="T54" s="14"/>
      <c r="U54" s="13"/>
    </row>
    <row r="55" spans="1:21" s="15" customFormat="1" ht="12.75">
      <c r="A55" s="22"/>
      <c r="B55" s="22" t="s">
        <v>88</v>
      </c>
      <c r="C55" s="22" t="s">
        <v>3067</v>
      </c>
      <c r="D55" s="22">
        <v>4.8</v>
      </c>
      <c r="E55" s="22" t="s">
        <v>3942</v>
      </c>
      <c r="F55" s="22" t="s">
        <v>2928</v>
      </c>
      <c r="G55" s="22">
        <v>1</v>
      </c>
      <c r="H55" s="16"/>
      <c r="I55" s="14"/>
      <c r="J55" s="14"/>
      <c r="K55" s="14"/>
      <c r="L55" s="14"/>
      <c r="M55" s="14"/>
      <c r="O55" s="16"/>
      <c r="P55" s="14"/>
      <c r="Q55" s="14"/>
      <c r="R55" s="14"/>
      <c r="S55" s="14"/>
      <c r="T55" s="14"/>
      <c r="U55" s="13"/>
    </row>
    <row r="56" spans="1:21" s="15" customFormat="1" ht="12.75">
      <c r="A56" s="22"/>
      <c r="B56" s="22" t="s">
        <v>89</v>
      </c>
      <c r="C56" s="22" t="s">
        <v>3067</v>
      </c>
      <c r="D56" s="22">
        <v>90.2</v>
      </c>
      <c r="E56" s="22" t="s">
        <v>3942</v>
      </c>
      <c r="F56" s="22" t="s">
        <v>2928</v>
      </c>
      <c r="G56" s="22">
        <v>1</v>
      </c>
      <c r="H56" s="16"/>
      <c r="I56" s="14"/>
      <c r="J56" s="14"/>
      <c r="K56" s="14"/>
      <c r="L56" s="14"/>
      <c r="M56" s="14"/>
      <c r="O56" s="16"/>
      <c r="P56" s="14"/>
      <c r="Q56" s="14"/>
      <c r="R56" s="14"/>
      <c r="S56" s="14"/>
      <c r="T56" s="14"/>
      <c r="U56" s="13"/>
    </row>
    <row r="57" spans="1:21" s="15" customFormat="1" ht="12.75">
      <c r="A57" s="22"/>
      <c r="B57" s="22" t="s">
        <v>3838</v>
      </c>
      <c r="C57" s="22" t="s">
        <v>3067</v>
      </c>
      <c r="D57" s="22">
        <v>320</v>
      </c>
      <c r="E57" s="22" t="s">
        <v>2698</v>
      </c>
      <c r="F57" s="22" t="s">
        <v>1096</v>
      </c>
      <c r="G57" s="22">
        <v>1</v>
      </c>
      <c r="H57" s="16"/>
      <c r="I57" s="14"/>
      <c r="J57" s="14"/>
      <c r="K57" s="14"/>
      <c r="L57" s="14"/>
      <c r="M57" s="14"/>
      <c r="O57" s="16"/>
      <c r="P57" s="14"/>
      <c r="Q57" s="14"/>
      <c r="R57" s="14"/>
      <c r="S57" s="14"/>
      <c r="T57" s="14"/>
      <c r="U57" s="13"/>
    </row>
    <row r="58" spans="1:21" s="15" customFormat="1" ht="12.75">
      <c r="A58" s="22"/>
      <c r="B58" s="22" t="s">
        <v>2699</v>
      </c>
      <c r="C58" s="22" t="s">
        <v>3067</v>
      </c>
      <c r="D58" s="22">
        <v>383</v>
      </c>
      <c r="E58" s="22" t="s">
        <v>2698</v>
      </c>
      <c r="F58" s="22" t="s">
        <v>1096</v>
      </c>
      <c r="G58" s="22">
        <v>1</v>
      </c>
      <c r="H58" s="16"/>
      <c r="I58" s="14"/>
      <c r="J58" s="14"/>
      <c r="K58" s="14"/>
      <c r="L58" s="14"/>
      <c r="M58" s="14"/>
      <c r="O58" s="16"/>
      <c r="P58" s="14"/>
      <c r="Q58" s="14"/>
      <c r="R58" s="14"/>
      <c r="S58" s="14"/>
      <c r="T58" s="14"/>
      <c r="U58" s="13"/>
    </row>
    <row r="59" spans="1:25" s="15" customFormat="1" ht="12.75">
      <c r="A59" s="22" t="s">
        <v>277</v>
      </c>
      <c r="B59" s="22" t="s">
        <v>1425</v>
      </c>
      <c r="C59" s="22" t="s">
        <v>3767</v>
      </c>
      <c r="D59" s="22">
        <v>179</v>
      </c>
      <c r="E59" s="22" t="s">
        <v>3816</v>
      </c>
      <c r="F59" s="22" t="s">
        <v>2928</v>
      </c>
      <c r="G59" s="22">
        <v>1</v>
      </c>
      <c r="H59" s="16"/>
      <c r="I59" s="14"/>
      <c r="J59" s="14"/>
      <c r="K59" s="14"/>
      <c r="L59" s="14"/>
      <c r="M59" s="14"/>
      <c r="O59" s="16"/>
      <c r="P59" s="14"/>
      <c r="Q59" s="14"/>
      <c r="R59" s="14"/>
      <c r="S59" s="14"/>
      <c r="T59" s="14"/>
      <c r="U59" s="13"/>
      <c r="V59" s="23">
        <f>SUM(D4:D59)+SUM(K3:K40)+SUM(E95:E128)</f>
        <v>36789.89</v>
      </c>
      <c r="W59" s="4" t="s">
        <v>2181</v>
      </c>
      <c r="X59" s="23">
        <f>V59/700</f>
        <v>52.556985714285716</v>
      </c>
      <c r="Y59" s="4" t="s">
        <v>691</v>
      </c>
    </row>
    <row r="60" spans="1:25" ht="12.75">
      <c r="A60" s="22" t="s">
        <v>3211</v>
      </c>
      <c r="B60" s="22" t="s">
        <v>1439</v>
      </c>
      <c r="C60" s="22" t="s">
        <v>3067</v>
      </c>
      <c r="D60" s="22">
        <v>166</v>
      </c>
      <c r="E60" s="22" t="s">
        <v>3818</v>
      </c>
      <c r="F60" s="22" t="s">
        <v>2928</v>
      </c>
      <c r="G60" s="22">
        <v>1</v>
      </c>
      <c r="H60" s="16"/>
      <c r="I60" s="14"/>
      <c r="J60" s="14"/>
      <c r="K60" s="14"/>
      <c r="L60" s="14"/>
      <c r="M60" s="14"/>
      <c r="V60" s="23">
        <f>V59/1024</f>
        <v>35.927626953125</v>
      </c>
      <c r="W60" s="4" t="s">
        <v>2182</v>
      </c>
      <c r="X60" s="7"/>
      <c r="Y60" s="7"/>
    </row>
    <row r="61" ht="12.75"/>
    <row r="62" spans="1:6" ht="12.75">
      <c r="A62" s="105" t="s">
        <v>3887</v>
      </c>
      <c r="B62" s="105"/>
      <c r="C62" s="105"/>
      <c r="D62" s="105"/>
      <c r="E62" s="105"/>
      <c r="F62" s="105"/>
    </row>
    <row r="63" spans="1:6" ht="12.75">
      <c r="A63" s="39" t="s">
        <v>2227</v>
      </c>
      <c r="B63" s="39" t="s">
        <v>2429</v>
      </c>
      <c r="C63" s="39" t="s">
        <v>3354</v>
      </c>
      <c r="D63" s="39" t="s">
        <v>2181</v>
      </c>
      <c r="E63" s="39" t="s">
        <v>1835</v>
      </c>
      <c r="F63" s="39" t="s">
        <v>1836</v>
      </c>
    </row>
    <row r="64" spans="1:6" ht="12.75">
      <c r="A64" s="11">
        <v>1</v>
      </c>
      <c r="B64" s="11" t="s">
        <v>3928</v>
      </c>
      <c r="C64" s="11" t="s">
        <v>955</v>
      </c>
      <c r="D64" s="11">
        <v>31</v>
      </c>
      <c r="E64" s="11" t="s">
        <v>3955</v>
      </c>
      <c r="F64" s="11" t="s">
        <v>35</v>
      </c>
    </row>
    <row r="65" spans="1:6" ht="12.75">
      <c r="A65" s="32">
        <v>2</v>
      </c>
      <c r="B65" s="11" t="s">
        <v>3235</v>
      </c>
      <c r="C65" s="11" t="s">
        <v>955</v>
      </c>
      <c r="D65" s="11">
        <v>84.1</v>
      </c>
      <c r="E65" s="11" t="s">
        <v>3955</v>
      </c>
      <c r="F65" s="11" t="s">
        <v>35</v>
      </c>
    </row>
    <row r="66" spans="1:6" ht="12.75">
      <c r="A66" s="11">
        <v>3</v>
      </c>
      <c r="B66" s="11" t="s">
        <v>3234</v>
      </c>
      <c r="C66" s="11" t="s">
        <v>955</v>
      </c>
      <c r="D66" s="11">
        <v>63.8</v>
      </c>
      <c r="E66" s="11" t="s">
        <v>3955</v>
      </c>
      <c r="F66" s="11" t="s">
        <v>35</v>
      </c>
    </row>
    <row r="67" spans="1:6" ht="12.75">
      <c r="A67" s="32">
        <v>4</v>
      </c>
      <c r="B67" s="11" t="s">
        <v>1152</v>
      </c>
      <c r="C67" s="11" t="s">
        <v>955</v>
      </c>
      <c r="D67" s="11">
        <v>323</v>
      </c>
      <c r="E67" s="11" t="s">
        <v>3259</v>
      </c>
      <c r="F67" s="11" t="s">
        <v>35</v>
      </c>
    </row>
    <row r="68" spans="1:6" ht="12.75">
      <c r="A68" s="11">
        <v>5</v>
      </c>
      <c r="B68" s="11" t="s">
        <v>2934</v>
      </c>
      <c r="C68" s="11" t="s">
        <v>955</v>
      </c>
      <c r="D68" s="11">
        <v>130</v>
      </c>
      <c r="E68" s="11" t="s">
        <v>1083</v>
      </c>
      <c r="F68" s="11" t="s">
        <v>35</v>
      </c>
    </row>
    <row r="69" spans="1:6" ht="12.75">
      <c r="A69" s="32">
        <v>6</v>
      </c>
      <c r="B69" s="11" t="s">
        <v>951</v>
      </c>
      <c r="C69" s="11" t="s">
        <v>955</v>
      </c>
      <c r="D69" s="11">
        <v>187</v>
      </c>
      <c r="E69" s="11" t="s">
        <v>513</v>
      </c>
      <c r="F69" s="11" t="s">
        <v>35</v>
      </c>
    </row>
    <row r="70" spans="1:6" ht="12.75">
      <c r="A70" s="11">
        <v>7</v>
      </c>
      <c r="B70" s="11" t="s">
        <v>1153</v>
      </c>
      <c r="C70" s="11" t="s">
        <v>955</v>
      </c>
      <c r="D70" s="11">
        <v>345</v>
      </c>
      <c r="E70" s="11" t="s">
        <v>513</v>
      </c>
      <c r="F70" s="11" t="s">
        <v>35</v>
      </c>
    </row>
    <row r="71" spans="1:6" ht="12.75">
      <c r="A71" s="32">
        <v>8</v>
      </c>
      <c r="B71" s="11" t="s">
        <v>1326</v>
      </c>
      <c r="C71" s="11" t="s">
        <v>955</v>
      </c>
      <c r="D71" s="11">
        <v>28.4</v>
      </c>
      <c r="E71" s="11" t="s">
        <v>513</v>
      </c>
      <c r="F71" s="11" t="s">
        <v>35</v>
      </c>
    </row>
    <row r="72" spans="1:6" ht="12.75">
      <c r="A72" s="11">
        <v>9</v>
      </c>
      <c r="B72" s="11" t="s">
        <v>952</v>
      </c>
      <c r="C72" s="11" t="s">
        <v>955</v>
      </c>
      <c r="D72" s="11">
        <v>3.17</v>
      </c>
      <c r="E72" s="11" t="s">
        <v>513</v>
      </c>
      <c r="F72" s="11" t="s">
        <v>35</v>
      </c>
    </row>
    <row r="73" spans="1:6" ht="12.75">
      <c r="A73" s="32">
        <v>10</v>
      </c>
      <c r="B73" s="11" t="s">
        <v>3176</v>
      </c>
      <c r="C73" s="11" t="s">
        <v>955</v>
      </c>
      <c r="D73" s="11">
        <v>277</v>
      </c>
      <c r="E73" s="11" t="s">
        <v>3165</v>
      </c>
      <c r="F73" s="11" t="s">
        <v>2099</v>
      </c>
    </row>
    <row r="74" spans="1:6" ht="12.75">
      <c r="A74" s="11">
        <v>11</v>
      </c>
      <c r="B74" s="11" t="s">
        <v>953</v>
      </c>
      <c r="C74" s="11" t="s">
        <v>955</v>
      </c>
      <c r="D74" s="11">
        <v>133</v>
      </c>
      <c r="E74" s="11" t="s">
        <v>513</v>
      </c>
      <c r="F74" s="11" t="s">
        <v>35</v>
      </c>
    </row>
    <row r="75" spans="1:6" ht="12.75">
      <c r="A75" s="32">
        <v>12</v>
      </c>
      <c r="B75" s="11" t="s">
        <v>3177</v>
      </c>
      <c r="C75" s="11" t="s">
        <v>955</v>
      </c>
      <c r="D75" s="11">
        <v>84.4</v>
      </c>
      <c r="E75" s="11" t="s">
        <v>3165</v>
      </c>
      <c r="F75" s="11" t="s">
        <v>2099</v>
      </c>
    </row>
    <row r="76" spans="1:6" ht="12.75">
      <c r="A76" s="11">
        <v>13</v>
      </c>
      <c r="B76" s="11" t="s">
        <v>3178</v>
      </c>
      <c r="C76" s="11" t="s">
        <v>955</v>
      </c>
      <c r="D76" s="11">
        <v>376</v>
      </c>
      <c r="E76" s="11" t="s">
        <v>3165</v>
      </c>
      <c r="F76" s="11" t="s">
        <v>2099</v>
      </c>
    </row>
    <row r="77" spans="1:6" ht="12.75">
      <c r="A77" s="32">
        <v>14</v>
      </c>
      <c r="B77" s="11" t="s">
        <v>1327</v>
      </c>
      <c r="C77" s="11" t="s">
        <v>955</v>
      </c>
      <c r="D77" s="11">
        <v>14.1</v>
      </c>
      <c r="E77" s="11" t="s">
        <v>3259</v>
      </c>
      <c r="F77" s="11" t="s">
        <v>35</v>
      </c>
    </row>
    <row r="78" spans="1:6" ht="12.75">
      <c r="A78" s="11">
        <v>15</v>
      </c>
      <c r="B78" s="11" t="s">
        <v>954</v>
      </c>
      <c r="C78" s="11" t="s">
        <v>955</v>
      </c>
      <c r="D78" s="11">
        <v>136</v>
      </c>
      <c r="E78" s="11" t="s">
        <v>3259</v>
      </c>
      <c r="F78" s="11" t="s">
        <v>35</v>
      </c>
    </row>
    <row r="79" spans="1:6" ht="12.75">
      <c r="A79" s="32">
        <v>16</v>
      </c>
      <c r="B79" s="11" t="s">
        <v>3397</v>
      </c>
      <c r="C79" s="11" t="s">
        <v>955</v>
      </c>
      <c r="D79" s="11">
        <v>82.9</v>
      </c>
      <c r="E79" s="11" t="s">
        <v>3165</v>
      </c>
      <c r="F79" s="11" t="s">
        <v>2099</v>
      </c>
    </row>
    <row r="80" spans="1:6" ht="12.75">
      <c r="A80" s="11">
        <v>17</v>
      </c>
      <c r="B80" s="11" t="s">
        <v>3182</v>
      </c>
      <c r="C80" s="11" t="s">
        <v>955</v>
      </c>
      <c r="D80" s="11">
        <v>29.1</v>
      </c>
      <c r="E80" s="11" t="s">
        <v>3955</v>
      </c>
      <c r="F80" s="11" t="s">
        <v>35</v>
      </c>
    </row>
    <row r="81" spans="1:6" ht="12.75">
      <c r="A81" s="32">
        <v>18</v>
      </c>
      <c r="B81" s="11" t="s">
        <v>3181</v>
      </c>
      <c r="C81" s="11" t="s">
        <v>955</v>
      </c>
      <c r="D81" s="11">
        <v>26</v>
      </c>
      <c r="E81" s="11" t="s">
        <v>3955</v>
      </c>
      <c r="F81" s="11" t="s">
        <v>35</v>
      </c>
    </row>
    <row r="82" spans="1:6" ht="12.75">
      <c r="A82" s="11">
        <v>19</v>
      </c>
      <c r="B82" s="11" t="s">
        <v>3179</v>
      </c>
      <c r="C82" s="11" t="s">
        <v>955</v>
      </c>
      <c r="D82" s="11">
        <v>428</v>
      </c>
      <c r="E82" s="11" t="s">
        <v>3165</v>
      </c>
      <c r="F82" s="11" t="s">
        <v>2099</v>
      </c>
    </row>
    <row r="83" spans="1:6" ht="12.75">
      <c r="A83" s="32">
        <v>20</v>
      </c>
      <c r="B83" s="11" t="s">
        <v>3180</v>
      </c>
      <c r="C83" s="11" t="s">
        <v>955</v>
      </c>
      <c r="D83" s="11">
        <v>116</v>
      </c>
      <c r="E83" s="11" t="s">
        <v>3165</v>
      </c>
      <c r="F83" s="11" t="s">
        <v>2099</v>
      </c>
    </row>
    <row r="84" spans="1:6" ht="12.75">
      <c r="A84" s="11">
        <v>21</v>
      </c>
      <c r="B84" s="11" t="s">
        <v>1328</v>
      </c>
      <c r="C84" s="11" t="s">
        <v>955</v>
      </c>
      <c r="D84" s="11">
        <v>361</v>
      </c>
      <c r="E84" s="11" t="s">
        <v>3566</v>
      </c>
      <c r="F84" s="11" t="s">
        <v>35</v>
      </c>
    </row>
    <row r="85" spans="1:6" ht="12.75">
      <c r="A85" s="32">
        <v>22</v>
      </c>
      <c r="B85" s="11" t="s">
        <v>3183</v>
      </c>
      <c r="C85" s="11" t="s">
        <v>955</v>
      </c>
      <c r="D85" s="11">
        <v>535</v>
      </c>
      <c r="E85" s="11" t="s">
        <v>3165</v>
      </c>
      <c r="F85" s="11" t="s">
        <v>2099</v>
      </c>
    </row>
    <row r="86" spans="1:6" ht="12.75">
      <c r="A86" s="11">
        <v>23</v>
      </c>
      <c r="B86" s="11" t="s">
        <v>3308</v>
      </c>
      <c r="C86" s="11" t="s">
        <v>955</v>
      </c>
      <c r="D86" s="11">
        <v>74.1</v>
      </c>
      <c r="E86" s="11" t="s">
        <v>1083</v>
      </c>
      <c r="F86" s="11" t="s">
        <v>35</v>
      </c>
    </row>
    <row r="87" spans="1:6" ht="12.75">
      <c r="A87" s="32">
        <v>24</v>
      </c>
      <c r="B87" s="11" t="s">
        <v>3398</v>
      </c>
      <c r="C87" s="11" t="s">
        <v>955</v>
      </c>
      <c r="D87" s="11">
        <v>42.3</v>
      </c>
      <c r="E87" s="11" t="s">
        <v>3955</v>
      </c>
      <c r="F87" s="11" t="s">
        <v>35</v>
      </c>
    </row>
    <row r="88" spans="1:6" ht="12.75">
      <c r="A88" s="11">
        <v>25</v>
      </c>
      <c r="B88" s="11" t="s">
        <v>3306</v>
      </c>
      <c r="C88" s="11" t="s">
        <v>955</v>
      </c>
      <c r="D88" s="11">
        <v>5.2</v>
      </c>
      <c r="E88" s="11" t="s">
        <v>3955</v>
      </c>
      <c r="F88" s="11" t="s">
        <v>35</v>
      </c>
    </row>
    <row r="89" spans="1:6" ht="12.75">
      <c r="A89" s="32">
        <v>26</v>
      </c>
      <c r="B89" s="11" t="s">
        <v>3396</v>
      </c>
      <c r="C89" s="11" t="s">
        <v>955</v>
      </c>
      <c r="D89" s="11">
        <v>38</v>
      </c>
      <c r="E89" s="11" t="s">
        <v>3165</v>
      </c>
      <c r="F89" s="11" t="s">
        <v>2099</v>
      </c>
    </row>
    <row r="90" spans="1:6" ht="12.75">
      <c r="A90" s="11">
        <v>27</v>
      </c>
      <c r="B90" s="11" t="s">
        <v>1573</v>
      </c>
      <c r="C90" s="11" t="s">
        <v>955</v>
      </c>
      <c r="D90" s="11">
        <v>145</v>
      </c>
      <c r="E90" s="11" t="s">
        <v>1564</v>
      </c>
      <c r="F90" s="11" t="s">
        <v>2174</v>
      </c>
    </row>
    <row r="91" spans="1:6" ht="12.75">
      <c r="A91" s="32">
        <v>28</v>
      </c>
      <c r="B91" s="11" t="s">
        <v>1574</v>
      </c>
      <c r="C91" s="11" t="s">
        <v>955</v>
      </c>
      <c r="D91" s="11">
        <v>178</v>
      </c>
      <c r="E91" s="11" t="s">
        <v>3165</v>
      </c>
      <c r="F91" s="11" t="s">
        <v>2099</v>
      </c>
    </row>
    <row r="92" ht="12.75"/>
    <row r="93" spans="1:7" ht="12.75">
      <c r="A93" s="105" t="s">
        <v>2769</v>
      </c>
      <c r="B93" s="105"/>
      <c r="C93" s="105"/>
      <c r="D93" s="105"/>
      <c r="E93" s="105"/>
      <c r="F93" s="105"/>
      <c r="G93" s="105"/>
    </row>
    <row r="94" spans="1:7" ht="12.75">
      <c r="A94" s="39" t="s">
        <v>2227</v>
      </c>
      <c r="B94" s="39" t="s">
        <v>2429</v>
      </c>
      <c r="C94" s="39" t="s">
        <v>3354</v>
      </c>
      <c r="D94" s="39" t="s">
        <v>3870</v>
      </c>
      <c r="E94" s="39" t="s">
        <v>2181</v>
      </c>
      <c r="F94" s="39" t="s">
        <v>1835</v>
      </c>
      <c r="G94" s="39" t="s">
        <v>1836</v>
      </c>
    </row>
    <row r="95" spans="1:7" ht="12.75">
      <c r="A95" s="32">
        <v>1</v>
      </c>
      <c r="B95" s="11" t="s">
        <v>1977</v>
      </c>
      <c r="C95" s="11" t="s">
        <v>2935</v>
      </c>
      <c r="D95" s="11" t="s">
        <v>3886</v>
      </c>
      <c r="E95" s="11">
        <v>4.24</v>
      </c>
      <c r="F95" s="11" t="s">
        <v>1978</v>
      </c>
      <c r="G95" s="11" t="s">
        <v>35</v>
      </c>
    </row>
    <row r="96" spans="1:7" ht="12.75">
      <c r="A96" s="32">
        <v>2</v>
      </c>
      <c r="B96" s="11" t="s">
        <v>3309</v>
      </c>
      <c r="C96" s="22" t="s">
        <v>3355</v>
      </c>
      <c r="D96" s="11" t="s">
        <v>3883</v>
      </c>
      <c r="E96" s="11">
        <v>2.97</v>
      </c>
      <c r="F96" s="11" t="s">
        <v>1978</v>
      </c>
      <c r="G96" s="11" t="s">
        <v>35</v>
      </c>
    </row>
    <row r="97" spans="1:7" ht="12.75">
      <c r="A97" s="32">
        <v>3</v>
      </c>
      <c r="B97" s="22" t="s">
        <v>720</v>
      </c>
      <c r="C97" s="22" t="s">
        <v>2935</v>
      </c>
      <c r="D97" s="22" t="s">
        <v>3547</v>
      </c>
      <c r="E97" s="22">
        <v>18.7</v>
      </c>
      <c r="F97" s="22" t="s">
        <v>94</v>
      </c>
      <c r="G97" s="22" t="s">
        <v>529</v>
      </c>
    </row>
    <row r="98" spans="1:7" ht="12.75">
      <c r="A98" s="32">
        <v>4</v>
      </c>
      <c r="B98" s="11" t="s">
        <v>639</v>
      </c>
      <c r="C98" s="11" t="s">
        <v>3355</v>
      </c>
      <c r="D98" s="11" t="s">
        <v>3883</v>
      </c>
      <c r="E98" s="11">
        <v>4.05</v>
      </c>
      <c r="F98" s="11" t="s">
        <v>1978</v>
      </c>
      <c r="G98" s="11" t="s">
        <v>35</v>
      </c>
    </row>
    <row r="99" spans="1:7" ht="12.75">
      <c r="A99" s="32">
        <v>5</v>
      </c>
      <c r="B99" s="11" t="s">
        <v>2931</v>
      </c>
      <c r="C99" s="11" t="s">
        <v>2935</v>
      </c>
      <c r="D99" s="11" t="s">
        <v>914</v>
      </c>
      <c r="E99" s="11">
        <v>22.1</v>
      </c>
      <c r="F99" s="11" t="s">
        <v>1083</v>
      </c>
      <c r="G99" s="11" t="s">
        <v>35</v>
      </c>
    </row>
    <row r="100" spans="1:7" ht="12.75">
      <c r="A100" s="32">
        <v>6</v>
      </c>
      <c r="B100" s="11" t="s">
        <v>539</v>
      </c>
      <c r="C100" s="11" t="s">
        <v>2935</v>
      </c>
      <c r="D100" s="11" t="s">
        <v>3547</v>
      </c>
      <c r="E100" s="11">
        <v>3.2</v>
      </c>
      <c r="F100" s="11" t="s">
        <v>1068</v>
      </c>
      <c r="G100" s="11" t="s">
        <v>3207</v>
      </c>
    </row>
    <row r="101" spans="1:7" ht="12.75">
      <c r="A101" s="32">
        <v>7</v>
      </c>
      <c r="B101" s="11" t="s">
        <v>790</v>
      </c>
      <c r="C101" s="11" t="s">
        <v>2935</v>
      </c>
      <c r="D101" s="11" t="s">
        <v>1608</v>
      </c>
      <c r="E101" s="11">
        <v>9.81</v>
      </c>
      <c r="F101" s="11" t="s">
        <v>1083</v>
      </c>
      <c r="G101" s="11" t="s">
        <v>35</v>
      </c>
    </row>
    <row r="102" spans="1:7" ht="12.75">
      <c r="A102" s="32">
        <v>8</v>
      </c>
      <c r="B102" s="11" t="s">
        <v>791</v>
      </c>
      <c r="C102" s="11" t="s">
        <v>2935</v>
      </c>
      <c r="D102" s="11" t="s">
        <v>3547</v>
      </c>
      <c r="E102" s="11">
        <v>20</v>
      </c>
      <c r="F102" s="11" t="s">
        <v>1083</v>
      </c>
      <c r="G102" s="11" t="s">
        <v>35</v>
      </c>
    </row>
    <row r="103" spans="1:7" ht="12.75">
      <c r="A103" s="32">
        <v>9</v>
      </c>
      <c r="B103" s="11" t="s">
        <v>792</v>
      </c>
      <c r="C103" s="11" t="s">
        <v>2935</v>
      </c>
      <c r="D103" s="11" t="s">
        <v>3547</v>
      </c>
      <c r="E103" s="11">
        <v>9.7</v>
      </c>
      <c r="F103" s="11" t="s">
        <v>1083</v>
      </c>
      <c r="G103" s="11" t="s">
        <v>35</v>
      </c>
    </row>
    <row r="104" spans="1:7" ht="12.75">
      <c r="A104" s="32">
        <v>10</v>
      </c>
      <c r="B104" s="11" t="s">
        <v>538</v>
      </c>
      <c r="C104" s="11" t="s">
        <v>2935</v>
      </c>
      <c r="D104" s="11" t="s">
        <v>3547</v>
      </c>
      <c r="E104" s="11">
        <v>25.9</v>
      </c>
      <c r="F104" s="11" t="s">
        <v>1083</v>
      </c>
      <c r="G104" s="11" t="s">
        <v>35</v>
      </c>
    </row>
    <row r="105" spans="1:7" ht="12.75">
      <c r="A105" s="32">
        <v>11</v>
      </c>
      <c r="B105" s="11" t="s">
        <v>793</v>
      </c>
      <c r="C105" s="11" t="s">
        <v>2935</v>
      </c>
      <c r="D105" s="11" t="s">
        <v>3547</v>
      </c>
      <c r="E105" s="11">
        <v>8.86</v>
      </c>
      <c r="F105" s="11" t="s">
        <v>1083</v>
      </c>
      <c r="G105" s="11" t="s">
        <v>35</v>
      </c>
    </row>
    <row r="106" spans="1:7" ht="12.75">
      <c r="A106" s="32">
        <v>12</v>
      </c>
      <c r="B106" s="11" t="s">
        <v>794</v>
      </c>
      <c r="C106" s="11" t="s">
        <v>2935</v>
      </c>
      <c r="D106" s="11" t="s">
        <v>3547</v>
      </c>
      <c r="E106" s="11">
        <v>13.9</v>
      </c>
      <c r="F106" s="11" t="s">
        <v>1083</v>
      </c>
      <c r="G106" s="11" t="s">
        <v>35</v>
      </c>
    </row>
    <row r="107" spans="1:7" ht="12.75">
      <c r="A107" s="32">
        <v>13</v>
      </c>
      <c r="B107" s="11" t="s">
        <v>794</v>
      </c>
      <c r="C107" s="11" t="s">
        <v>2935</v>
      </c>
      <c r="D107" s="11" t="s">
        <v>3547</v>
      </c>
      <c r="E107" s="11">
        <v>13.9</v>
      </c>
      <c r="F107" s="11" t="s">
        <v>1083</v>
      </c>
      <c r="G107" s="11" t="s">
        <v>35</v>
      </c>
    </row>
    <row r="108" spans="1:7" ht="12.75">
      <c r="A108" s="32">
        <v>14</v>
      </c>
      <c r="B108" s="11" t="s">
        <v>1190</v>
      </c>
      <c r="C108" s="11" t="s">
        <v>2935</v>
      </c>
      <c r="D108" s="11" t="s">
        <v>3547</v>
      </c>
      <c r="E108" s="11">
        <v>7</v>
      </c>
      <c r="F108" s="11" t="s">
        <v>1083</v>
      </c>
      <c r="G108" s="11" t="s">
        <v>35</v>
      </c>
    </row>
    <row r="109" spans="1:7" ht="12.75">
      <c r="A109" s="32">
        <v>15</v>
      </c>
      <c r="B109" s="11" t="s">
        <v>1191</v>
      </c>
      <c r="C109" s="11" t="s">
        <v>2935</v>
      </c>
      <c r="D109" s="11" t="s">
        <v>3547</v>
      </c>
      <c r="E109" s="11">
        <v>34</v>
      </c>
      <c r="F109" s="11" t="s">
        <v>1083</v>
      </c>
      <c r="G109" s="11" t="s">
        <v>35</v>
      </c>
    </row>
    <row r="110" spans="1:7" ht="12.75">
      <c r="A110" s="32">
        <v>16</v>
      </c>
      <c r="B110" s="11" t="s">
        <v>3567</v>
      </c>
      <c r="C110" s="11" t="s">
        <v>2935</v>
      </c>
      <c r="D110" s="11" t="s">
        <v>3547</v>
      </c>
      <c r="E110" s="11">
        <v>7.05</v>
      </c>
      <c r="F110" s="11" t="s">
        <v>1083</v>
      </c>
      <c r="G110" s="11" t="s">
        <v>35</v>
      </c>
    </row>
    <row r="111" spans="1:7" ht="12.75">
      <c r="A111" s="32">
        <v>17</v>
      </c>
      <c r="B111" s="11" t="s">
        <v>540</v>
      </c>
      <c r="C111" s="11" t="s">
        <v>2935</v>
      </c>
      <c r="D111" s="11" t="s">
        <v>3547</v>
      </c>
      <c r="E111" s="11">
        <v>195</v>
      </c>
      <c r="F111" s="11" t="s">
        <v>1068</v>
      </c>
      <c r="G111" s="11" t="s">
        <v>3207</v>
      </c>
    </row>
    <row r="112" spans="1:7" ht="12.75">
      <c r="A112" s="32">
        <v>18</v>
      </c>
      <c r="B112" s="11" t="s">
        <v>2933</v>
      </c>
      <c r="C112" s="11" t="s">
        <v>2935</v>
      </c>
      <c r="D112" s="11" t="s">
        <v>914</v>
      </c>
      <c r="E112" s="11">
        <v>15.4</v>
      </c>
      <c r="F112" s="11" t="s">
        <v>1083</v>
      </c>
      <c r="G112" s="11" t="s">
        <v>35</v>
      </c>
    </row>
    <row r="113" spans="1:7" ht="12.75">
      <c r="A113" s="32">
        <v>19</v>
      </c>
      <c r="B113" s="11" t="s">
        <v>2932</v>
      </c>
      <c r="C113" s="11" t="s">
        <v>2935</v>
      </c>
      <c r="D113" s="11" t="s">
        <v>914</v>
      </c>
      <c r="E113" s="11">
        <v>13.8</v>
      </c>
      <c r="F113" s="11" t="s">
        <v>1083</v>
      </c>
      <c r="G113" s="11" t="s">
        <v>35</v>
      </c>
    </row>
    <row r="114" spans="1:7" ht="12.75">
      <c r="A114" s="32">
        <v>20</v>
      </c>
      <c r="B114" s="11" t="s">
        <v>1085</v>
      </c>
      <c r="C114" s="11" t="s">
        <v>2935</v>
      </c>
      <c r="D114" s="11" t="s">
        <v>3060</v>
      </c>
      <c r="E114" s="11">
        <v>16.6</v>
      </c>
      <c r="F114" s="11" t="s">
        <v>1083</v>
      </c>
      <c r="G114" s="11" t="s">
        <v>35</v>
      </c>
    </row>
    <row r="115" spans="1:7" ht="12.75">
      <c r="A115" s="32">
        <v>21</v>
      </c>
      <c r="B115" s="11" t="s">
        <v>1084</v>
      </c>
      <c r="C115" s="11" t="s">
        <v>2935</v>
      </c>
      <c r="D115" s="11" t="s">
        <v>3547</v>
      </c>
      <c r="E115" s="11">
        <v>17</v>
      </c>
      <c r="F115" s="11" t="s">
        <v>1083</v>
      </c>
      <c r="G115" s="11" t="s">
        <v>35</v>
      </c>
    </row>
    <row r="116" spans="1:7" ht="12.75">
      <c r="A116" s="32">
        <v>22</v>
      </c>
      <c r="B116" s="11" t="s">
        <v>3337</v>
      </c>
      <c r="C116" s="11" t="s">
        <v>2935</v>
      </c>
      <c r="D116" s="11" t="s">
        <v>2818</v>
      </c>
      <c r="E116" s="11">
        <v>6.9</v>
      </c>
      <c r="F116" s="11" t="s">
        <v>1838</v>
      </c>
      <c r="G116" s="11" t="s">
        <v>35</v>
      </c>
    </row>
    <row r="117" spans="1:7" ht="12.75">
      <c r="A117" s="32">
        <v>23</v>
      </c>
      <c r="B117" s="22" t="s">
        <v>1762</v>
      </c>
      <c r="C117" s="22" t="s">
        <v>3355</v>
      </c>
      <c r="D117" s="22" t="s">
        <v>2872</v>
      </c>
      <c r="E117" s="22">
        <v>19.7</v>
      </c>
      <c r="F117" s="22" t="s">
        <v>1767</v>
      </c>
      <c r="G117" s="22" t="s">
        <v>2928</v>
      </c>
    </row>
    <row r="118" spans="1:7" ht="12.75">
      <c r="A118" s="32">
        <v>24</v>
      </c>
      <c r="B118" s="22" t="s">
        <v>1769</v>
      </c>
      <c r="C118" s="22" t="s">
        <v>1770</v>
      </c>
      <c r="D118" s="22" t="s">
        <v>3871</v>
      </c>
      <c r="E118" s="22">
        <v>8</v>
      </c>
      <c r="F118" s="22" t="s">
        <v>1767</v>
      </c>
      <c r="G118" s="22" t="s">
        <v>2928</v>
      </c>
    </row>
    <row r="119" spans="1:7" ht="12.75">
      <c r="A119" s="32">
        <v>25</v>
      </c>
      <c r="B119" s="22" t="s">
        <v>3307</v>
      </c>
      <c r="C119" s="22" t="s">
        <v>3355</v>
      </c>
      <c r="D119" s="22" t="s">
        <v>3884</v>
      </c>
      <c r="E119" s="22">
        <v>1.19</v>
      </c>
      <c r="F119" s="22" t="s">
        <v>1978</v>
      </c>
      <c r="G119" s="22" t="s">
        <v>35</v>
      </c>
    </row>
    <row r="120" spans="1:7" ht="12.75">
      <c r="A120" s="32">
        <v>26</v>
      </c>
      <c r="B120" s="22" t="s">
        <v>1763</v>
      </c>
      <c r="C120" s="22" t="s">
        <v>3355</v>
      </c>
      <c r="D120" s="22" t="s">
        <v>2872</v>
      </c>
      <c r="E120" s="22">
        <v>23.2</v>
      </c>
      <c r="F120" s="22" t="s">
        <v>1767</v>
      </c>
      <c r="G120" s="22" t="s">
        <v>2928</v>
      </c>
    </row>
    <row r="121" spans="1:7" ht="12.75">
      <c r="A121" s="32">
        <v>27</v>
      </c>
      <c r="B121" s="22" t="s">
        <v>1979</v>
      </c>
      <c r="C121" s="22" t="s">
        <v>2935</v>
      </c>
      <c r="D121" s="22" t="s">
        <v>2818</v>
      </c>
      <c r="E121" s="22">
        <v>3.08</v>
      </c>
      <c r="F121" s="22" t="s">
        <v>1978</v>
      </c>
      <c r="G121" s="22" t="s">
        <v>35</v>
      </c>
    </row>
    <row r="122" spans="1:7" ht="12.75">
      <c r="A122" s="32">
        <v>28</v>
      </c>
      <c r="B122" s="22" t="s">
        <v>2860</v>
      </c>
      <c r="C122" s="22" t="s">
        <v>3355</v>
      </c>
      <c r="D122" s="22" t="s">
        <v>3883</v>
      </c>
      <c r="E122" s="22">
        <v>8.09</v>
      </c>
      <c r="F122" s="22" t="s">
        <v>1978</v>
      </c>
      <c r="G122" s="22" t="s">
        <v>35</v>
      </c>
    </row>
    <row r="123" spans="1:7" ht="12.75">
      <c r="A123" s="32">
        <v>29</v>
      </c>
      <c r="B123" s="22" t="s">
        <v>1768</v>
      </c>
      <c r="C123" s="22" t="s">
        <v>2935</v>
      </c>
      <c r="D123" s="22" t="s">
        <v>3060</v>
      </c>
      <c r="E123" s="22">
        <v>23.2</v>
      </c>
      <c r="F123" s="22" t="s">
        <v>1767</v>
      </c>
      <c r="G123" s="22" t="s">
        <v>2928</v>
      </c>
    </row>
    <row r="124" spans="1:7" ht="12.75">
      <c r="A124" s="32">
        <v>30</v>
      </c>
      <c r="B124" s="22" t="s">
        <v>2794</v>
      </c>
      <c r="C124" s="22" t="s">
        <v>2935</v>
      </c>
      <c r="D124" s="22" t="s">
        <v>3060</v>
      </c>
      <c r="E124" s="22">
        <v>8.26</v>
      </c>
      <c r="F124" s="22" t="s">
        <v>1978</v>
      </c>
      <c r="G124" s="22" t="s">
        <v>35</v>
      </c>
    </row>
    <row r="125" spans="1:7" ht="12.75">
      <c r="A125" s="32">
        <v>31</v>
      </c>
      <c r="B125" s="22" t="s">
        <v>2859</v>
      </c>
      <c r="C125" s="22" t="s">
        <v>2935</v>
      </c>
      <c r="D125" s="22" t="s">
        <v>3885</v>
      </c>
      <c r="E125" s="22">
        <v>1.39</v>
      </c>
      <c r="F125" s="22" t="s">
        <v>1978</v>
      </c>
      <c r="G125" s="22" t="s">
        <v>35</v>
      </c>
    </row>
    <row r="126" spans="1:7" ht="12.75">
      <c r="A126" s="32">
        <v>32</v>
      </c>
      <c r="B126" s="22" t="s">
        <v>1766</v>
      </c>
      <c r="C126" s="22" t="s">
        <v>3355</v>
      </c>
      <c r="D126" s="22" t="s">
        <v>2872</v>
      </c>
      <c r="E126" s="22">
        <v>23.9</v>
      </c>
      <c r="F126" s="22" t="s">
        <v>1767</v>
      </c>
      <c r="G126" s="22" t="s">
        <v>2928</v>
      </c>
    </row>
    <row r="127" spans="1:7" ht="12.75">
      <c r="A127" s="32">
        <v>33</v>
      </c>
      <c r="B127" s="22" t="s">
        <v>1764</v>
      </c>
      <c r="C127" s="22" t="s">
        <v>3355</v>
      </c>
      <c r="D127" s="22" t="s">
        <v>2872</v>
      </c>
      <c r="E127" s="22">
        <v>21.7</v>
      </c>
      <c r="F127" s="22" t="s">
        <v>1767</v>
      </c>
      <c r="G127" s="22" t="s">
        <v>2928</v>
      </c>
    </row>
    <row r="128" spans="1:7" ht="12.75">
      <c r="A128" s="32">
        <v>34</v>
      </c>
      <c r="B128" s="22" t="s">
        <v>1765</v>
      </c>
      <c r="C128" s="22" t="s">
        <v>3355</v>
      </c>
      <c r="D128" s="22" t="s">
        <v>2872</v>
      </c>
      <c r="E128" s="22">
        <v>17.6</v>
      </c>
      <c r="F128" s="22" t="s">
        <v>1767</v>
      </c>
      <c r="G128" s="22" t="s">
        <v>2928</v>
      </c>
    </row>
    <row r="129" ht="12.75"/>
  </sheetData>
  <mergeCells count="10">
    <mergeCell ref="A1:G1"/>
    <mergeCell ref="C2:C3"/>
    <mergeCell ref="A62:F62"/>
    <mergeCell ref="A93:G93"/>
    <mergeCell ref="F2:F3"/>
    <mergeCell ref="E2:E3"/>
    <mergeCell ref="D2:D3"/>
    <mergeCell ref="G2:G3"/>
    <mergeCell ref="A2:A3"/>
    <mergeCell ref="B2:B3"/>
  </mergeCells>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G26"/>
  <sheetViews>
    <sheetView workbookViewId="0" topLeftCell="A1">
      <pane ySplit="510" topLeftCell="BM1" activePane="topLeft" state="split"/>
      <selection pane="topLeft" activeCell="A1" sqref="A1"/>
      <selection pane="bottomLeft" activeCell="F22" sqref="F22"/>
    </sheetView>
  </sheetViews>
  <sheetFormatPr defaultColWidth="9.140625" defaultRowHeight="12.75"/>
  <cols>
    <col min="1" max="1" width="2.7109375" style="68" bestFit="1" customWidth="1"/>
    <col min="2" max="2" width="26.28125" style="68" customWidth="1"/>
    <col min="3" max="3" width="36.8515625" style="68" bestFit="1" customWidth="1"/>
    <col min="4" max="4" width="12.00390625" style="68" bestFit="1" customWidth="1"/>
    <col min="5" max="5" width="7.421875" style="68" bestFit="1" customWidth="1"/>
    <col min="6" max="6" width="9.421875" style="68" bestFit="1" customWidth="1"/>
    <col min="7" max="16384" width="9.140625" style="68" customWidth="1"/>
  </cols>
  <sheetData>
    <row r="1" spans="1:6" ht="12.75">
      <c r="A1" s="75" t="s">
        <v>2227</v>
      </c>
      <c r="B1" s="75" t="s">
        <v>414</v>
      </c>
      <c r="C1" s="75" t="s">
        <v>1563</v>
      </c>
      <c r="D1" s="75" t="s">
        <v>415</v>
      </c>
      <c r="E1" s="75" t="s">
        <v>416</v>
      </c>
      <c r="F1" s="75" t="s">
        <v>1835</v>
      </c>
    </row>
    <row r="2" spans="1:6" ht="12.75">
      <c r="A2" s="36">
        <v>1</v>
      </c>
      <c r="B2" s="36" t="s">
        <v>139</v>
      </c>
      <c r="C2" s="36" t="s">
        <v>48</v>
      </c>
      <c r="D2" s="36" t="s">
        <v>1578</v>
      </c>
      <c r="E2" s="36" t="s">
        <v>1842</v>
      </c>
      <c r="F2" s="36" t="s">
        <v>643</v>
      </c>
    </row>
    <row r="3" spans="1:6" ht="12.75">
      <c r="A3" s="36">
        <v>2</v>
      </c>
      <c r="B3" s="36" t="s">
        <v>140</v>
      </c>
      <c r="C3" s="36"/>
      <c r="D3" s="36" t="s">
        <v>1578</v>
      </c>
      <c r="E3" s="36" t="s">
        <v>141</v>
      </c>
      <c r="F3" s="36" t="s">
        <v>643</v>
      </c>
    </row>
    <row r="4" spans="1:6" ht="12.75">
      <c r="A4" s="36">
        <v>3</v>
      </c>
      <c r="B4" s="36" t="s">
        <v>337</v>
      </c>
      <c r="C4" s="36"/>
      <c r="D4" s="36" t="s">
        <v>1578</v>
      </c>
      <c r="E4" s="36" t="s">
        <v>399</v>
      </c>
      <c r="F4" s="36" t="s">
        <v>1509</v>
      </c>
    </row>
    <row r="5" spans="1:6" ht="12.75">
      <c r="A5" s="36">
        <v>4</v>
      </c>
      <c r="B5" s="36" t="s">
        <v>132</v>
      </c>
      <c r="C5" s="36" t="s">
        <v>133</v>
      </c>
      <c r="D5" s="36" t="s">
        <v>129</v>
      </c>
      <c r="E5" s="36" t="s">
        <v>1842</v>
      </c>
      <c r="F5" s="36" t="s">
        <v>643</v>
      </c>
    </row>
    <row r="6" spans="1:6" ht="12.75">
      <c r="A6" s="36">
        <v>5</v>
      </c>
      <c r="B6" s="36" t="s">
        <v>134</v>
      </c>
      <c r="C6" s="36" t="s">
        <v>135</v>
      </c>
      <c r="D6" s="36" t="s">
        <v>129</v>
      </c>
      <c r="E6" s="36" t="s">
        <v>1842</v>
      </c>
      <c r="F6" s="36" t="s">
        <v>643</v>
      </c>
    </row>
    <row r="7" spans="1:6" ht="12.75">
      <c r="A7" s="36">
        <v>6</v>
      </c>
      <c r="B7" s="36" t="s">
        <v>134</v>
      </c>
      <c r="C7" s="36" t="s">
        <v>136</v>
      </c>
      <c r="D7" s="36" t="s">
        <v>129</v>
      </c>
      <c r="E7" s="36" t="s">
        <v>1842</v>
      </c>
      <c r="F7" s="36" t="s">
        <v>643</v>
      </c>
    </row>
    <row r="8" spans="1:6" ht="12.75">
      <c r="A8" s="36">
        <v>7</v>
      </c>
      <c r="B8" s="36" t="s">
        <v>134</v>
      </c>
      <c r="C8" s="36" t="s">
        <v>398</v>
      </c>
      <c r="D8" s="36" t="s">
        <v>129</v>
      </c>
      <c r="E8" s="36" t="s">
        <v>399</v>
      </c>
      <c r="F8" s="36" t="s">
        <v>400</v>
      </c>
    </row>
    <row r="9" spans="1:6" ht="12.75">
      <c r="A9" s="36">
        <v>8</v>
      </c>
      <c r="B9" s="36" t="s">
        <v>134</v>
      </c>
      <c r="C9" s="36" t="s">
        <v>398</v>
      </c>
      <c r="D9" s="36" t="s">
        <v>129</v>
      </c>
      <c r="E9" s="36" t="s">
        <v>401</v>
      </c>
      <c r="F9" s="36" t="s">
        <v>400</v>
      </c>
    </row>
    <row r="10" spans="1:6" ht="12.75">
      <c r="A10" s="36">
        <v>9</v>
      </c>
      <c r="B10" s="36" t="s">
        <v>134</v>
      </c>
      <c r="C10" s="36" t="s">
        <v>402</v>
      </c>
      <c r="D10" s="36" t="s">
        <v>129</v>
      </c>
      <c r="E10" s="36" t="s">
        <v>399</v>
      </c>
      <c r="F10" s="36" t="s">
        <v>400</v>
      </c>
    </row>
    <row r="11" spans="1:6" ht="12.75">
      <c r="A11" s="36">
        <v>10</v>
      </c>
      <c r="B11" s="36" t="s">
        <v>134</v>
      </c>
      <c r="C11" s="36" t="s">
        <v>403</v>
      </c>
      <c r="D11" s="36" t="s">
        <v>129</v>
      </c>
      <c r="E11" s="36" t="s">
        <v>399</v>
      </c>
      <c r="F11" s="36" t="s">
        <v>400</v>
      </c>
    </row>
    <row r="12" spans="1:6" ht="12.75">
      <c r="A12" s="36">
        <v>11</v>
      </c>
      <c r="B12" s="36" t="s">
        <v>134</v>
      </c>
      <c r="C12" s="36" t="s">
        <v>406</v>
      </c>
      <c r="D12" s="36" t="s">
        <v>129</v>
      </c>
      <c r="E12" s="36" t="s">
        <v>399</v>
      </c>
      <c r="F12" s="36" t="s">
        <v>400</v>
      </c>
    </row>
    <row r="13" spans="1:7" ht="12.75">
      <c r="A13" s="36">
        <v>12</v>
      </c>
      <c r="B13" s="36" t="s">
        <v>134</v>
      </c>
      <c r="C13" s="36" t="s">
        <v>407</v>
      </c>
      <c r="D13" s="36" t="s">
        <v>129</v>
      </c>
      <c r="E13" s="36" t="s">
        <v>399</v>
      </c>
      <c r="F13" s="36" t="s">
        <v>400</v>
      </c>
      <c r="G13" s="90"/>
    </row>
    <row r="14" spans="1:7" ht="12.75">
      <c r="A14" s="36">
        <v>13</v>
      </c>
      <c r="B14" s="36" t="s">
        <v>408</v>
      </c>
      <c r="C14" s="36" t="s">
        <v>409</v>
      </c>
      <c r="D14" s="36" t="s">
        <v>129</v>
      </c>
      <c r="E14" s="36" t="s">
        <v>399</v>
      </c>
      <c r="F14" s="36" t="s">
        <v>400</v>
      </c>
      <c r="G14" s="90"/>
    </row>
    <row r="15" spans="1:7" ht="12.75">
      <c r="A15" s="36">
        <v>14</v>
      </c>
      <c r="B15" s="36" t="s">
        <v>408</v>
      </c>
      <c r="C15" s="36" t="s">
        <v>410</v>
      </c>
      <c r="D15" s="36" t="s">
        <v>129</v>
      </c>
      <c r="E15" s="36" t="s">
        <v>452</v>
      </c>
      <c r="F15" s="36" t="s">
        <v>400</v>
      </c>
      <c r="G15" s="47"/>
    </row>
    <row r="16" spans="1:7" ht="12.75">
      <c r="A16" s="36">
        <v>15</v>
      </c>
      <c r="B16" s="36" t="s">
        <v>404</v>
      </c>
      <c r="C16" s="36" t="s">
        <v>405</v>
      </c>
      <c r="D16" s="36" t="s">
        <v>129</v>
      </c>
      <c r="E16" s="36" t="s">
        <v>399</v>
      </c>
      <c r="F16" s="36" t="s">
        <v>400</v>
      </c>
      <c r="G16" s="47"/>
    </row>
    <row r="17" spans="1:7" ht="12.75">
      <c r="A17" s="36">
        <v>16</v>
      </c>
      <c r="B17" s="36" t="s">
        <v>124</v>
      </c>
      <c r="C17" s="36" t="s">
        <v>127</v>
      </c>
      <c r="D17" s="36" t="s">
        <v>125</v>
      </c>
      <c r="E17" s="36" t="s">
        <v>1842</v>
      </c>
      <c r="F17" s="36" t="s">
        <v>643</v>
      </c>
      <c r="G17" s="47"/>
    </row>
    <row r="18" spans="1:7" ht="12.75">
      <c r="A18" s="36">
        <v>17</v>
      </c>
      <c r="B18" s="36" t="s">
        <v>457</v>
      </c>
      <c r="C18" s="36"/>
      <c r="D18" s="36" t="s">
        <v>1578</v>
      </c>
      <c r="E18" s="36" t="s">
        <v>399</v>
      </c>
      <c r="F18" s="36" t="s">
        <v>400</v>
      </c>
      <c r="G18" s="47"/>
    </row>
    <row r="19" spans="1:7" ht="12.75">
      <c r="A19" s="36">
        <v>18</v>
      </c>
      <c r="B19" s="36" t="s">
        <v>137</v>
      </c>
      <c r="C19" s="36" t="s">
        <v>138</v>
      </c>
      <c r="D19" s="36" t="s">
        <v>129</v>
      </c>
      <c r="E19" s="36" t="s">
        <v>1842</v>
      </c>
      <c r="F19" s="36" t="s">
        <v>643</v>
      </c>
      <c r="G19" s="47"/>
    </row>
    <row r="20" spans="1:7" ht="12.75">
      <c r="A20" s="36">
        <v>19</v>
      </c>
      <c r="B20" s="36" t="s">
        <v>137</v>
      </c>
      <c r="C20" s="36" t="s">
        <v>411</v>
      </c>
      <c r="D20" s="36" t="s">
        <v>129</v>
      </c>
      <c r="E20" s="36" t="s">
        <v>399</v>
      </c>
      <c r="F20" s="36" t="s">
        <v>400</v>
      </c>
      <c r="G20" s="47"/>
    </row>
    <row r="21" spans="1:7" ht="12.75">
      <c r="A21" s="36">
        <v>20</v>
      </c>
      <c r="B21" s="36" t="s">
        <v>458</v>
      </c>
      <c r="C21" s="36"/>
      <c r="D21" s="36" t="s">
        <v>129</v>
      </c>
      <c r="E21" s="36" t="s">
        <v>399</v>
      </c>
      <c r="F21" s="36" t="s">
        <v>400</v>
      </c>
      <c r="G21" s="47"/>
    </row>
    <row r="22" spans="1:6" ht="12.75">
      <c r="A22" s="36">
        <v>21</v>
      </c>
      <c r="B22" s="36" t="s">
        <v>459</v>
      </c>
      <c r="C22" s="36"/>
      <c r="D22" s="36" t="s">
        <v>129</v>
      </c>
      <c r="E22" s="36" t="s">
        <v>399</v>
      </c>
      <c r="F22" s="36" t="s">
        <v>400</v>
      </c>
    </row>
    <row r="23" spans="1:6" ht="12.75">
      <c r="A23" s="36">
        <v>22</v>
      </c>
      <c r="B23" s="36" t="s">
        <v>412</v>
      </c>
      <c r="C23" s="36" t="s">
        <v>413</v>
      </c>
      <c r="D23" s="36" t="s">
        <v>129</v>
      </c>
      <c r="E23" s="36" t="s">
        <v>399</v>
      </c>
      <c r="F23" s="36" t="s">
        <v>400</v>
      </c>
    </row>
    <row r="24" spans="1:6" ht="12.75">
      <c r="A24" s="36">
        <v>23</v>
      </c>
      <c r="B24" s="36" t="s">
        <v>126</v>
      </c>
      <c r="C24" s="36" t="s">
        <v>128</v>
      </c>
      <c r="D24" s="36" t="s">
        <v>129</v>
      </c>
      <c r="E24" s="36" t="s">
        <v>1842</v>
      </c>
      <c r="F24" s="36" t="s">
        <v>643</v>
      </c>
    </row>
    <row r="25" spans="1:6" ht="12.75">
      <c r="A25" s="36">
        <v>24</v>
      </c>
      <c r="B25" s="36" t="s">
        <v>130</v>
      </c>
      <c r="C25" s="36" t="s">
        <v>131</v>
      </c>
      <c r="D25" s="36" t="s">
        <v>129</v>
      </c>
      <c r="E25" s="36" t="s">
        <v>1842</v>
      </c>
      <c r="F25" s="36" t="s">
        <v>643</v>
      </c>
    </row>
    <row r="26" spans="1:6" ht="12.75">
      <c r="A26" s="36">
        <v>25</v>
      </c>
      <c r="B26" s="36" t="s">
        <v>142</v>
      </c>
      <c r="C26" s="36" t="s">
        <v>143</v>
      </c>
      <c r="D26" s="36" t="s">
        <v>125</v>
      </c>
      <c r="E26" s="36" t="s">
        <v>141</v>
      </c>
      <c r="F26" s="36" t="s">
        <v>643</v>
      </c>
    </row>
    <row r="27" ht="12.75"/>
    <row r="28" ht="12.75"/>
    <row r="29" ht="12.75"/>
    <row r="30" ht="12.75"/>
    <row r="31" ht="12.75"/>
  </sheetData>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G183"/>
  <sheetViews>
    <sheetView workbookViewId="0" topLeftCell="A1">
      <pane ySplit="510" topLeftCell="BM1" activePane="bottomLeft" state="split"/>
      <selection pane="topLeft" activeCell="A1" sqref="A1"/>
      <selection pane="bottomLeft" activeCell="A1" sqref="A1"/>
    </sheetView>
  </sheetViews>
  <sheetFormatPr defaultColWidth="9.140625" defaultRowHeight="12.75"/>
  <cols>
    <col min="1" max="1" width="44.00390625" style="1" customWidth="1"/>
    <col min="2" max="2" width="57.00390625" style="1" customWidth="1"/>
    <col min="3" max="16384" width="9.140625" style="1" customWidth="1"/>
  </cols>
  <sheetData>
    <row r="1" spans="1:3" ht="12.75">
      <c r="A1" s="75" t="s">
        <v>3795</v>
      </c>
      <c r="B1" s="75" t="s">
        <v>3796</v>
      </c>
      <c r="C1" s="37"/>
    </row>
    <row r="2" spans="1:3" s="21" customFormat="1" ht="12.75">
      <c r="A2" s="36" t="s">
        <v>3209</v>
      </c>
      <c r="B2" s="36" t="s">
        <v>378</v>
      </c>
      <c r="C2" s="37"/>
    </row>
    <row r="3" spans="1:3" ht="12.75">
      <c r="A3" s="36" t="s">
        <v>3629</v>
      </c>
      <c r="B3" s="36" t="s">
        <v>3630</v>
      </c>
      <c r="C3" s="37"/>
    </row>
    <row r="4" spans="1:3" ht="12.75">
      <c r="A4" s="36" t="s">
        <v>723</v>
      </c>
      <c r="B4" s="36" t="s">
        <v>2073</v>
      </c>
      <c r="C4" s="37"/>
    </row>
    <row r="5" spans="1:3" ht="12.75">
      <c r="A5" s="36" t="s">
        <v>2710</v>
      </c>
      <c r="B5" s="36" t="s">
        <v>2711</v>
      </c>
      <c r="C5" s="37"/>
    </row>
    <row r="6" spans="1:3" ht="12.75">
      <c r="A6" s="36" t="s">
        <v>2691</v>
      </c>
      <c r="B6" s="36" t="s">
        <v>2692</v>
      </c>
      <c r="C6" s="37"/>
    </row>
    <row r="7" spans="1:3" ht="12.75">
      <c r="A7" s="36" t="s">
        <v>3541</v>
      </c>
      <c r="B7" s="36" t="s">
        <v>3542</v>
      </c>
      <c r="C7" s="37"/>
    </row>
    <row r="8" spans="1:3" ht="12.75">
      <c r="A8" s="36" t="s">
        <v>395</v>
      </c>
      <c r="B8" s="36" t="s">
        <v>3777</v>
      </c>
      <c r="C8" s="37"/>
    </row>
    <row r="9" spans="1:3" ht="12.75">
      <c r="A9" s="36" t="s">
        <v>396</v>
      </c>
      <c r="B9" s="36" t="s">
        <v>3778</v>
      </c>
      <c r="C9" s="37"/>
    </row>
    <row r="10" spans="1:3" s="21" customFormat="1" ht="12.75">
      <c r="A10" s="36" t="s">
        <v>460</v>
      </c>
      <c r="B10" s="36" t="s">
        <v>461</v>
      </c>
      <c r="C10" s="37"/>
    </row>
    <row r="11" spans="1:3" ht="12.75">
      <c r="A11" s="60" t="s">
        <v>3940</v>
      </c>
      <c r="B11" s="60" t="s">
        <v>3817</v>
      </c>
      <c r="C11" s="37"/>
    </row>
    <row r="12" spans="1:3" ht="12.75">
      <c r="A12" s="36" t="s">
        <v>2012</v>
      </c>
      <c r="B12" s="36" t="s">
        <v>3147</v>
      </c>
      <c r="C12" s="37"/>
    </row>
    <row r="13" spans="1:3" s="21" customFormat="1" ht="12.75">
      <c r="A13" s="36" t="s">
        <v>462</v>
      </c>
      <c r="B13" s="36" t="s">
        <v>463</v>
      </c>
      <c r="C13" s="37"/>
    </row>
    <row r="14" spans="1:3" ht="12.75">
      <c r="A14" s="36" t="s">
        <v>3264</v>
      </c>
      <c r="B14" s="36" t="s">
        <v>3146</v>
      </c>
      <c r="C14" s="37"/>
    </row>
    <row r="15" spans="1:3" ht="12.75">
      <c r="A15" s="36" t="s">
        <v>880</v>
      </c>
      <c r="B15" s="36" t="s">
        <v>881</v>
      </c>
      <c r="C15" s="37"/>
    </row>
    <row r="16" spans="1:3" ht="12.75">
      <c r="A16" s="60" t="s">
        <v>1436</v>
      </c>
      <c r="B16" s="60" t="s">
        <v>3819</v>
      </c>
      <c r="C16" s="37"/>
    </row>
    <row r="17" spans="1:3" ht="12.75">
      <c r="A17" s="36" t="s">
        <v>2529</v>
      </c>
      <c r="B17" s="36" t="s">
        <v>722</v>
      </c>
      <c r="C17" s="37"/>
    </row>
    <row r="18" spans="1:3" ht="12.75">
      <c r="A18" s="36" t="s">
        <v>985</v>
      </c>
      <c r="B18" s="36" t="s">
        <v>986</v>
      </c>
      <c r="C18" s="37"/>
    </row>
    <row r="19" spans="1:4" ht="12.75">
      <c r="A19" s="36" t="s">
        <v>420</v>
      </c>
      <c r="B19" s="36" t="s">
        <v>424</v>
      </c>
      <c r="C19" s="42"/>
      <c r="D19" s="3"/>
    </row>
    <row r="20" spans="1:3" ht="12.75">
      <c r="A20" s="36" t="s">
        <v>418</v>
      </c>
      <c r="B20" s="36" t="s">
        <v>426</v>
      </c>
      <c r="C20" s="37"/>
    </row>
    <row r="21" spans="1:3" ht="12.75">
      <c r="A21" s="36" t="s">
        <v>419</v>
      </c>
      <c r="B21" s="36" t="s">
        <v>427</v>
      </c>
      <c r="C21" s="37"/>
    </row>
    <row r="22" spans="1:3" ht="12.75">
      <c r="A22" s="36" t="s">
        <v>422</v>
      </c>
      <c r="B22" s="36" t="s">
        <v>428</v>
      </c>
      <c r="C22" s="37"/>
    </row>
    <row r="23" spans="1:3" ht="12.75">
      <c r="A23" s="36" t="s">
        <v>421</v>
      </c>
      <c r="B23" s="36" t="s">
        <v>425</v>
      </c>
      <c r="C23" s="37"/>
    </row>
    <row r="24" spans="1:3" ht="12.75">
      <c r="A24" s="36" t="s">
        <v>423</v>
      </c>
      <c r="B24" s="36" t="s">
        <v>429</v>
      </c>
      <c r="C24" s="37"/>
    </row>
    <row r="25" spans="1:3" ht="12.75">
      <c r="A25" s="60" t="s">
        <v>721</v>
      </c>
      <c r="B25" s="60" t="s">
        <v>3820</v>
      </c>
      <c r="C25" s="37"/>
    </row>
    <row r="26" spans="1:3" s="21" customFormat="1" ht="12.75">
      <c r="A26" s="36" t="s">
        <v>453</v>
      </c>
      <c r="B26" s="36" t="s">
        <v>454</v>
      </c>
      <c r="C26" s="37"/>
    </row>
    <row r="27" spans="1:3" s="21" customFormat="1" ht="12.75">
      <c r="A27" s="36" t="s">
        <v>2335</v>
      </c>
      <c r="B27" s="36" t="s">
        <v>81</v>
      </c>
      <c r="C27" s="37"/>
    </row>
    <row r="28" spans="1:3" s="46" customFormat="1" ht="12.75">
      <c r="A28" s="36" t="s">
        <v>3618</v>
      </c>
      <c r="B28" s="36" t="s">
        <v>3619</v>
      </c>
      <c r="C28" s="37"/>
    </row>
    <row r="29" spans="1:3" ht="12.75">
      <c r="A29" s="36" t="s">
        <v>3620</v>
      </c>
      <c r="B29" s="36" t="s">
        <v>3621</v>
      </c>
      <c r="C29" s="37"/>
    </row>
    <row r="30" spans="1:3" ht="12.75">
      <c r="A30" s="36" t="s">
        <v>2279</v>
      </c>
      <c r="B30" s="36" t="s">
        <v>2280</v>
      </c>
      <c r="C30" s="37"/>
    </row>
    <row r="31" spans="1:3" ht="12.75">
      <c r="A31" s="36" t="s">
        <v>969</v>
      </c>
      <c r="B31" s="36" t="s">
        <v>970</v>
      </c>
      <c r="C31" s="37"/>
    </row>
    <row r="32" spans="1:3" ht="12.75">
      <c r="A32" s="36" t="s">
        <v>1961</v>
      </c>
      <c r="B32" s="36" t="s">
        <v>1962</v>
      </c>
      <c r="C32" s="37"/>
    </row>
    <row r="33" spans="1:3" ht="12.75">
      <c r="A33" s="36" t="s">
        <v>853</v>
      </c>
      <c r="B33" s="36" t="s">
        <v>854</v>
      </c>
      <c r="C33" s="37" t="s">
        <v>3779</v>
      </c>
    </row>
    <row r="34" spans="1:3" s="21" customFormat="1" ht="12.75">
      <c r="A34" s="50" t="s">
        <v>304</v>
      </c>
      <c r="B34" s="50" t="s">
        <v>3825</v>
      </c>
      <c r="C34" s="37"/>
    </row>
    <row r="35" spans="1:3" ht="12.75">
      <c r="A35" s="36" t="s">
        <v>464</v>
      </c>
      <c r="B35" s="36" t="s">
        <v>465</v>
      </c>
      <c r="C35" s="37"/>
    </row>
    <row r="36" spans="1:3" ht="12.75">
      <c r="A36" s="36" t="s">
        <v>466</v>
      </c>
      <c r="B36" s="36" t="s">
        <v>467</v>
      </c>
      <c r="C36" s="37"/>
    </row>
    <row r="37" spans="1:3" s="21" customFormat="1" ht="12.75">
      <c r="A37" s="36" t="s">
        <v>341</v>
      </c>
      <c r="B37" s="36" t="s">
        <v>2771</v>
      </c>
      <c r="C37" s="37"/>
    </row>
    <row r="38" spans="1:3" s="21" customFormat="1" ht="12.75">
      <c r="A38" s="36" t="s">
        <v>2736</v>
      </c>
      <c r="B38" s="36" t="s">
        <v>2153</v>
      </c>
      <c r="C38" s="37"/>
    </row>
    <row r="39" spans="1:3" ht="12.75">
      <c r="A39" s="36" t="s">
        <v>885</v>
      </c>
      <c r="B39" s="36" t="s">
        <v>886</v>
      </c>
      <c r="C39" s="37"/>
    </row>
    <row r="40" spans="1:6" ht="12.75">
      <c r="A40" s="36" t="s">
        <v>2897</v>
      </c>
      <c r="B40" s="36" t="s">
        <v>2898</v>
      </c>
      <c r="C40" s="42"/>
      <c r="D40" s="3"/>
      <c r="E40" s="3"/>
      <c r="F40" s="3"/>
    </row>
    <row r="41" spans="1:3" ht="12.75">
      <c r="A41" s="36" t="s">
        <v>3093</v>
      </c>
      <c r="B41" s="36" t="s">
        <v>3094</v>
      </c>
      <c r="C41" s="37"/>
    </row>
    <row r="42" spans="1:3" s="13" customFormat="1" ht="12.75">
      <c r="A42" s="36" t="s">
        <v>855</v>
      </c>
      <c r="B42" s="36" t="s">
        <v>856</v>
      </c>
      <c r="C42" s="37"/>
    </row>
    <row r="43" spans="1:3" s="13" customFormat="1" ht="12.75">
      <c r="A43" s="36" t="s">
        <v>3831</v>
      </c>
      <c r="B43" s="36" t="s">
        <v>2928</v>
      </c>
      <c r="C43" s="37"/>
    </row>
    <row r="44" spans="1:3" s="47" customFormat="1" ht="12.75">
      <c r="A44" s="36" t="s">
        <v>1150</v>
      </c>
      <c r="B44" s="36" t="s">
        <v>3586</v>
      </c>
      <c r="C44" s="42"/>
    </row>
    <row r="45" spans="1:3" s="47" customFormat="1" ht="12.75">
      <c r="A45" s="36" t="s">
        <v>3579</v>
      </c>
      <c r="B45" s="36" t="s">
        <v>3580</v>
      </c>
      <c r="C45" s="42"/>
    </row>
    <row r="46" spans="1:3" s="47" customFormat="1" ht="12.75">
      <c r="A46" s="36" t="s">
        <v>2224</v>
      </c>
      <c r="B46" s="36" t="s">
        <v>3144</v>
      </c>
      <c r="C46" s="42"/>
    </row>
    <row r="47" spans="1:3" ht="12.75">
      <c r="A47" s="36" t="s">
        <v>393</v>
      </c>
      <c r="B47" s="36" t="s">
        <v>3145</v>
      </c>
      <c r="C47" s="37"/>
    </row>
    <row r="48" spans="1:3" ht="12.75">
      <c r="A48" s="36" t="s">
        <v>393</v>
      </c>
      <c r="B48" s="36" t="s">
        <v>615</v>
      </c>
      <c r="C48" s="37"/>
    </row>
    <row r="49" spans="1:3" s="21" customFormat="1" ht="12.75">
      <c r="A49" s="36" t="s">
        <v>1941</v>
      </c>
      <c r="B49" s="36" t="s">
        <v>1942</v>
      </c>
      <c r="C49" s="37"/>
    </row>
    <row r="50" spans="1:3" s="46" customFormat="1" ht="12.75">
      <c r="A50" s="36" t="s">
        <v>1866</v>
      </c>
      <c r="B50" s="36" t="s">
        <v>83</v>
      </c>
      <c r="C50" s="37"/>
    </row>
    <row r="51" spans="1:3" ht="12.75">
      <c r="A51" s="36" t="s">
        <v>876</v>
      </c>
      <c r="B51" s="36" t="s">
        <v>877</v>
      </c>
      <c r="C51" s="37"/>
    </row>
    <row r="52" spans="1:3" ht="12.75">
      <c r="A52" s="36" t="s">
        <v>990</v>
      </c>
      <c r="B52" s="36" t="s">
        <v>989</v>
      </c>
      <c r="C52" s="37"/>
    </row>
    <row r="53" spans="1:3" ht="12.75">
      <c r="A53" s="36" t="s">
        <v>272</v>
      </c>
      <c r="B53" s="36" t="s">
        <v>273</v>
      </c>
      <c r="C53" s="37"/>
    </row>
    <row r="54" spans="1:3" s="21" customFormat="1" ht="12.75">
      <c r="A54" s="36" t="s">
        <v>991</v>
      </c>
      <c r="B54" s="36" t="s">
        <v>1148</v>
      </c>
      <c r="C54" s="37"/>
    </row>
    <row r="55" spans="1:3" ht="12.75">
      <c r="A55" s="36" t="s">
        <v>2609</v>
      </c>
      <c r="B55" s="36" t="s">
        <v>2610</v>
      </c>
      <c r="C55" s="37"/>
    </row>
    <row r="56" spans="1:3" s="21" customFormat="1" ht="12.75">
      <c r="A56" s="36" t="s">
        <v>1149</v>
      </c>
      <c r="B56" s="36" t="s">
        <v>2398</v>
      </c>
      <c r="C56" s="37"/>
    </row>
    <row r="57" spans="1:3" ht="12.75">
      <c r="A57" s="36" t="s">
        <v>866</v>
      </c>
      <c r="B57" s="36" t="s">
        <v>3780</v>
      </c>
      <c r="C57" s="37"/>
    </row>
    <row r="58" spans="1:3" ht="12.75">
      <c r="A58" s="36" t="s">
        <v>397</v>
      </c>
      <c r="B58" s="36" t="s">
        <v>3781</v>
      </c>
      <c r="C58" s="37"/>
    </row>
    <row r="59" spans="1:3" ht="12.75">
      <c r="A59" s="36" t="s">
        <v>1951</v>
      </c>
      <c r="B59" s="36" t="s">
        <v>3782</v>
      </c>
      <c r="C59" s="37"/>
    </row>
    <row r="60" spans="1:3" ht="12.75">
      <c r="A60" s="36" t="s">
        <v>225</v>
      </c>
      <c r="B60" s="36" t="s">
        <v>227</v>
      </c>
      <c r="C60" s="37"/>
    </row>
    <row r="61" spans="1:3" ht="12.75">
      <c r="A61" s="36" t="s">
        <v>2716</v>
      </c>
      <c r="B61" s="36" t="s">
        <v>2717</v>
      </c>
      <c r="C61" s="37"/>
    </row>
    <row r="62" spans="1:3" ht="12.75">
      <c r="A62" s="36" t="s">
        <v>2718</v>
      </c>
      <c r="B62" s="36" t="s">
        <v>2719</v>
      </c>
      <c r="C62" s="37"/>
    </row>
    <row r="63" spans="1:3" ht="12.75">
      <c r="A63" s="36" t="s">
        <v>3633</v>
      </c>
      <c r="B63" s="36" t="s">
        <v>935</v>
      </c>
      <c r="C63" s="37"/>
    </row>
    <row r="64" spans="1:3" ht="12.75">
      <c r="A64" s="36" t="s">
        <v>3538</v>
      </c>
      <c r="B64" s="36" t="s">
        <v>3540</v>
      </c>
      <c r="C64" s="37"/>
    </row>
    <row r="65" spans="1:3" ht="12.75">
      <c r="A65" s="60" t="s">
        <v>95</v>
      </c>
      <c r="B65" s="60" t="s">
        <v>3821</v>
      </c>
      <c r="C65" s="37"/>
    </row>
    <row r="66" spans="1:3" ht="12.75">
      <c r="A66" s="36" t="s">
        <v>221</v>
      </c>
      <c r="B66" s="36" t="s">
        <v>222</v>
      </c>
      <c r="C66" s="37"/>
    </row>
    <row r="67" spans="1:3" ht="12.75">
      <c r="A67" s="36" t="s">
        <v>223</v>
      </c>
      <c r="B67" s="36" t="s">
        <v>222</v>
      </c>
      <c r="C67" s="37"/>
    </row>
    <row r="68" spans="1:3" ht="12.75">
      <c r="A68" s="36" t="s">
        <v>4022</v>
      </c>
      <c r="B68" s="36" t="s">
        <v>3784</v>
      </c>
      <c r="C68" s="37"/>
    </row>
    <row r="69" spans="1:3" ht="12.75">
      <c r="A69" s="36" t="s">
        <v>1486</v>
      </c>
      <c r="B69" s="36" t="s">
        <v>1487</v>
      </c>
      <c r="C69" s="37"/>
    </row>
    <row r="70" spans="1:3" s="21" customFormat="1" ht="12.75">
      <c r="A70" s="36" t="s">
        <v>3017</v>
      </c>
      <c r="B70" s="36" t="s">
        <v>3018</v>
      </c>
      <c r="C70" s="37"/>
    </row>
    <row r="71" spans="1:3" ht="12.75">
      <c r="A71" s="36" t="s">
        <v>3058</v>
      </c>
      <c r="B71" s="36" t="s">
        <v>3057</v>
      </c>
      <c r="C71" s="37"/>
    </row>
    <row r="72" spans="1:3" ht="12.75">
      <c r="A72" s="60" t="s">
        <v>1440</v>
      </c>
      <c r="B72" s="60" t="s">
        <v>3822</v>
      </c>
      <c r="C72" s="37"/>
    </row>
    <row r="73" spans="1:3" ht="12.75">
      <c r="A73" s="60" t="s">
        <v>3022</v>
      </c>
      <c r="B73" s="60" t="s">
        <v>3023</v>
      </c>
      <c r="C73" s="37"/>
    </row>
    <row r="74" spans="1:3" ht="12.75">
      <c r="A74" s="36" t="s">
        <v>2550</v>
      </c>
      <c r="B74" s="36" t="s">
        <v>3961</v>
      </c>
      <c r="C74" s="37"/>
    </row>
    <row r="75" spans="1:3" ht="12.75">
      <c r="A75" s="36" t="s">
        <v>4023</v>
      </c>
      <c r="B75" s="36" t="s">
        <v>3785</v>
      </c>
      <c r="C75" s="37"/>
    </row>
    <row r="76" spans="1:3" ht="12.75">
      <c r="A76" s="36" t="s">
        <v>2721</v>
      </c>
      <c r="B76" s="36" t="s">
        <v>2722</v>
      </c>
      <c r="C76" s="37"/>
    </row>
    <row r="77" spans="1:3" s="21" customFormat="1" ht="12.75">
      <c r="A77" s="36" t="s">
        <v>2402</v>
      </c>
      <c r="B77" s="36" t="s">
        <v>2403</v>
      </c>
      <c r="C77" s="37"/>
    </row>
    <row r="78" spans="1:3" ht="12.75">
      <c r="A78" s="36" t="s">
        <v>2969</v>
      </c>
      <c r="B78" s="36" t="s">
        <v>3786</v>
      </c>
      <c r="C78" s="37"/>
    </row>
    <row r="79" spans="1:3" ht="12.75">
      <c r="A79" s="36" t="s">
        <v>3444</v>
      </c>
      <c r="B79" s="36" t="s">
        <v>3445</v>
      </c>
      <c r="C79" s="37"/>
    </row>
    <row r="80" spans="1:3" ht="12.75">
      <c r="A80" s="36" t="s">
        <v>33</v>
      </c>
      <c r="B80" s="36" t="s">
        <v>382</v>
      </c>
      <c r="C80" s="37"/>
    </row>
    <row r="81" spans="1:7" ht="12.75">
      <c r="A81" s="50" t="s">
        <v>3759</v>
      </c>
      <c r="B81" s="50" t="s">
        <v>3826</v>
      </c>
      <c r="C81" s="94"/>
      <c r="D81" s="14"/>
      <c r="E81" s="25"/>
      <c r="F81" s="25"/>
      <c r="G81" s="14"/>
    </row>
    <row r="82" spans="1:3" ht="12.75">
      <c r="A82" s="36" t="s">
        <v>455</v>
      </c>
      <c r="B82" s="36" t="s">
        <v>456</v>
      </c>
      <c r="C82" s="37"/>
    </row>
    <row r="83" spans="1:3" ht="12.75">
      <c r="A83" s="36" t="s">
        <v>2987</v>
      </c>
      <c r="B83" s="36" t="s">
        <v>992</v>
      </c>
      <c r="C83" s="37"/>
    </row>
    <row r="84" spans="1:3" ht="12.75">
      <c r="A84" s="36" t="s">
        <v>2988</v>
      </c>
      <c r="B84" s="36" t="s">
        <v>2989</v>
      </c>
      <c r="C84" s="37"/>
    </row>
    <row r="85" spans="1:3" ht="12.75">
      <c r="A85" s="36" t="s">
        <v>2287</v>
      </c>
      <c r="B85" s="36" t="s">
        <v>2288</v>
      </c>
      <c r="C85" s="37"/>
    </row>
    <row r="86" spans="1:3" ht="12.75">
      <c r="A86" s="36" t="s">
        <v>2285</v>
      </c>
      <c r="B86" s="36" t="s">
        <v>2286</v>
      </c>
      <c r="C86" s="37"/>
    </row>
    <row r="87" spans="1:3" ht="12.75">
      <c r="A87" s="36" t="s">
        <v>3628</v>
      </c>
      <c r="B87" s="36" t="s">
        <v>3681</v>
      </c>
      <c r="C87" s="37"/>
    </row>
    <row r="88" spans="1:3" ht="12.75">
      <c r="A88" s="36" t="s">
        <v>49</v>
      </c>
      <c r="B88" s="36" t="s">
        <v>3701</v>
      </c>
      <c r="C88" s="37"/>
    </row>
    <row r="89" spans="1:3" s="46" customFormat="1" ht="12.75">
      <c r="A89" s="36" t="s">
        <v>330</v>
      </c>
      <c r="B89" s="36" t="s">
        <v>331</v>
      </c>
      <c r="C89" s="37"/>
    </row>
    <row r="90" spans="1:3" s="21" customFormat="1" ht="12.75">
      <c r="A90" s="36" t="s">
        <v>857</v>
      </c>
      <c r="B90" s="36" t="s">
        <v>858</v>
      </c>
      <c r="C90" s="37"/>
    </row>
    <row r="91" spans="1:3" ht="12.75">
      <c r="A91" s="36" t="s">
        <v>2420</v>
      </c>
      <c r="B91" s="36" t="s">
        <v>1484</v>
      </c>
      <c r="C91" s="37"/>
    </row>
    <row r="92" spans="1:3" ht="12.75">
      <c r="A92" s="36" t="s">
        <v>2889</v>
      </c>
      <c r="B92" s="36" t="s">
        <v>2040</v>
      </c>
      <c r="C92" s="37"/>
    </row>
    <row r="93" spans="1:3" ht="12.75">
      <c r="A93" s="36" t="s">
        <v>878</v>
      </c>
      <c r="B93" s="36" t="s">
        <v>879</v>
      </c>
      <c r="C93" s="37"/>
    </row>
    <row r="94" spans="1:3" s="21" customFormat="1" ht="12.75">
      <c r="A94" s="36" t="s">
        <v>1973</v>
      </c>
      <c r="B94" s="36" t="s">
        <v>3799</v>
      </c>
      <c r="C94" s="37"/>
    </row>
    <row r="95" spans="1:3" ht="12.75">
      <c r="A95" s="60" t="s">
        <v>1437</v>
      </c>
      <c r="B95" s="60" t="s">
        <v>3819</v>
      </c>
      <c r="C95" s="37"/>
    </row>
    <row r="96" spans="1:3" ht="12.75">
      <c r="A96" s="60" t="s">
        <v>2770</v>
      </c>
      <c r="B96" s="36" t="s">
        <v>3803</v>
      </c>
      <c r="C96" s="37"/>
    </row>
    <row r="97" spans="1:3" ht="12.75">
      <c r="A97" s="60" t="s">
        <v>3806</v>
      </c>
      <c r="B97" s="36" t="s">
        <v>3807</v>
      </c>
      <c r="C97" s="37"/>
    </row>
    <row r="98" spans="1:3" ht="12.75">
      <c r="A98" s="60" t="s">
        <v>3812</v>
      </c>
      <c r="B98" s="36" t="s">
        <v>3813</v>
      </c>
      <c r="C98" s="37"/>
    </row>
    <row r="99" spans="1:3" ht="12.75">
      <c r="A99" s="60" t="s">
        <v>3808</v>
      </c>
      <c r="B99" s="36" t="s">
        <v>3809</v>
      </c>
      <c r="C99" s="37"/>
    </row>
    <row r="100" spans="1:3" ht="12.75">
      <c r="A100" s="60" t="s">
        <v>3810</v>
      </c>
      <c r="B100" s="36" t="s">
        <v>3811</v>
      </c>
      <c r="C100" s="37"/>
    </row>
    <row r="101" spans="1:3" ht="12.75">
      <c r="A101" s="60" t="s">
        <v>910</v>
      </c>
      <c r="B101" s="36" t="s">
        <v>3814</v>
      </c>
      <c r="C101" s="37"/>
    </row>
    <row r="102" spans="1:3" ht="12.75">
      <c r="A102" s="60" t="s">
        <v>2419</v>
      </c>
      <c r="B102" s="36" t="s">
        <v>3815</v>
      </c>
      <c r="C102" s="37"/>
    </row>
    <row r="103" spans="1:3" ht="12.75">
      <c r="A103" s="60" t="s">
        <v>3804</v>
      </c>
      <c r="B103" s="36" t="s">
        <v>3800</v>
      </c>
      <c r="C103" s="37"/>
    </row>
    <row r="104" spans="1:3" ht="12.75">
      <c r="A104" s="60" t="s">
        <v>700</v>
      </c>
      <c r="B104" s="36" t="s">
        <v>3805</v>
      </c>
      <c r="C104" s="37"/>
    </row>
    <row r="105" spans="1:3" ht="12.75">
      <c r="A105" s="36" t="s">
        <v>364</v>
      </c>
      <c r="B105" s="36" t="s">
        <v>224</v>
      </c>
      <c r="C105" s="37"/>
    </row>
    <row r="106" spans="1:3" ht="12.75">
      <c r="A106" s="36" t="s">
        <v>2333</v>
      </c>
      <c r="B106" s="36" t="s">
        <v>2334</v>
      </c>
      <c r="C106" s="37"/>
    </row>
    <row r="107" spans="1:3" ht="12.75">
      <c r="A107" s="36" t="s">
        <v>3210</v>
      </c>
      <c r="B107" s="36" t="s">
        <v>379</v>
      </c>
      <c r="C107" s="37"/>
    </row>
    <row r="108" spans="1:3" ht="12.75">
      <c r="A108" s="50" t="s">
        <v>3387</v>
      </c>
      <c r="B108" s="50" t="s">
        <v>2689</v>
      </c>
      <c r="C108" s="37"/>
    </row>
    <row r="109" spans="1:3" ht="12.75">
      <c r="A109" s="50" t="s">
        <v>308</v>
      </c>
      <c r="B109" s="50" t="s">
        <v>3827</v>
      </c>
      <c r="C109" s="37"/>
    </row>
    <row r="110" spans="1:3" ht="12.75">
      <c r="A110" s="50" t="s">
        <v>309</v>
      </c>
      <c r="B110" s="50" t="s">
        <v>3828</v>
      </c>
      <c r="C110" s="37"/>
    </row>
    <row r="111" spans="1:3" ht="12.75">
      <c r="A111" s="36" t="s">
        <v>2156</v>
      </c>
      <c r="B111" s="36" t="s">
        <v>2155</v>
      </c>
      <c r="C111" s="37"/>
    </row>
    <row r="112" spans="1:3" ht="12.75">
      <c r="A112" s="36" t="s">
        <v>474</v>
      </c>
      <c r="B112" s="36" t="s">
        <v>475</v>
      </c>
      <c r="C112" s="37"/>
    </row>
    <row r="113" spans="1:3" s="21" customFormat="1" ht="12.75">
      <c r="A113" s="36" t="s">
        <v>3117</v>
      </c>
      <c r="B113" s="36" t="s">
        <v>3702</v>
      </c>
      <c r="C113" s="37"/>
    </row>
    <row r="114" spans="1:3" ht="12.75">
      <c r="A114" s="36" t="s">
        <v>2308</v>
      </c>
      <c r="B114" s="36" t="s">
        <v>2309</v>
      </c>
      <c r="C114" s="37"/>
    </row>
    <row r="115" spans="1:3" ht="12.75">
      <c r="A115" s="36" t="s">
        <v>226</v>
      </c>
      <c r="B115" s="36" t="s">
        <v>3787</v>
      </c>
      <c r="C115" s="37"/>
    </row>
    <row r="116" spans="1:3" ht="12.75">
      <c r="A116" s="36" t="s">
        <v>3092</v>
      </c>
      <c r="B116" s="36" t="s">
        <v>3094</v>
      </c>
      <c r="C116" s="37"/>
    </row>
    <row r="117" spans="1:3" ht="12.75">
      <c r="A117" s="36" t="s">
        <v>3836</v>
      </c>
      <c r="B117" s="36" t="s">
        <v>3837</v>
      </c>
      <c r="C117" s="37"/>
    </row>
    <row r="118" spans="1:3" ht="12.75">
      <c r="A118" s="60" t="s">
        <v>3576</v>
      </c>
      <c r="B118" s="60" t="s">
        <v>3821</v>
      </c>
      <c r="C118" s="37"/>
    </row>
    <row r="119" spans="1:3" ht="12.75">
      <c r="A119" s="36" t="s">
        <v>34</v>
      </c>
      <c r="B119" s="36" t="s">
        <v>383</v>
      </c>
      <c r="C119" s="37"/>
    </row>
    <row r="120" spans="1:3" ht="12.75">
      <c r="A120" s="36" t="s">
        <v>2739</v>
      </c>
      <c r="B120" s="36" t="s">
        <v>380</v>
      </c>
      <c r="C120" s="37"/>
    </row>
    <row r="121" spans="1:3" ht="12.75">
      <c r="A121" s="36" t="s">
        <v>3622</v>
      </c>
      <c r="B121" s="36" t="s">
        <v>3623</v>
      </c>
      <c r="C121" s="37"/>
    </row>
    <row r="122" spans="1:3" s="21" customFormat="1" ht="12.75">
      <c r="A122" s="36" t="s">
        <v>3596</v>
      </c>
      <c r="B122" s="36" t="s">
        <v>1943</v>
      </c>
      <c r="C122" s="37"/>
    </row>
    <row r="123" spans="1:3" ht="12.75">
      <c r="A123" s="36" t="s">
        <v>1318</v>
      </c>
      <c r="B123" s="36" t="s">
        <v>1319</v>
      </c>
      <c r="C123" s="37"/>
    </row>
    <row r="124" spans="1:3" ht="12.75">
      <c r="A124" s="36" t="s">
        <v>890</v>
      </c>
      <c r="B124" s="36" t="s">
        <v>891</v>
      </c>
      <c r="C124" s="37"/>
    </row>
    <row r="125" spans="1:3" ht="12.75">
      <c r="A125" s="36" t="s">
        <v>2991</v>
      </c>
      <c r="B125" s="36" t="s">
        <v>2992</v>
      </c>
      <c r="C125" s="37"/>
    </row>
    <row r="126" spans="1:3" ht="12.75">
      <c r="A126" s="36" t="s">
        <v>2991</v>
      </c>
      <c r="B126" s="36" t="s">
        <v>417</v>
      </c>
      <c r="C126" s="37"/>
    </row>
    <row r="127" spans="1:3" ht="12.75">
      <c r="A127" s="36" t="s">
        <v>2528</v>
      </c>
      <c r="B127" s="36" t="s">
        <v>3788</v>
      </c>
      <c r="C127" s="37"/>
    </row>
    <row r="128" spans="1:3" ht="12.75">
      <c r="A128" s="60" t="s">
        <v>3249</v>
      </c>
      <c r="B128" s="60" t="s">
        <v>3823</v>
      </c>
      <c r="C128" s="37"/>
    </row>
    <row r="129" spans="1:3" ht="12.75">
      <c r="A129" s="60" t="s">
        <v>3249</v>
      </c>
      <c r="B129" s="60" t="s">
        <v>3824</v>
      </c>
      <c r="C129" s="37"/>
    </row>
    <row r="130" spans="1:3" ht="12.75">
      <c r="A130" s="36" t="s">
        <v>3789</v>
      </c>
      <c r="B130" s="36" t="s">
        <v>3790</v>
      </c>
      <c r="C130" s="37"/>
    </row>
    <row r="131" spans="1:3" ht="12.75">
      <c r="A131" s="50" t="s">
        <v>310</v>
      </c>
      <c r="B131" s="50" t="s">
        <v>3829</v>
      </c>
      <c r="C131" s="37"/>
    </row>
    <row r="132" spans="1:3" ht="12.75">
      <c r="A132" s="36" t="s">
        <v>3624</v>
      </c>
      <c r="B132" s="36" t="s">
        <v>2022</v>
      </c>
      <c r="C132" s="37"/>
    </row>
    <row r="133" spans="1:3" ht="12.75">
      <c r="A133" s="36" t="s">
        <v>2408</v>
      </c>
      <c r="B133" s="36" t="s">
        <v>2409</v>
      </c>
      <c r="C133" s="37"/>
    </row>
    <row r="134" spans="1:3" ht="12.75">
      <c r="A134" s="50" t="s">
        <v>2023</v>
      </c>
      <c r="B134" s="50" t="s">
        <v>2024</v>
      </c>
      <c r="C134" s="37"/>
    </row>
    <row r="135" spans="1:3" ht="12.75">
      <c r="A135" s="36" t="s">
        <v>2709</v>
      </c>
      <c r="B135" s="36" t="s">
        <v>2704</v>
      </c>
      <c r="C135" s="37"/>
    </row>
    <row r="136" spans="1:3" ht="12.75">
      <c r="A136" s="36" t="s">
        <v>2708</v>
      </c>
      <c r="B136" s="36" t="s">
        <v>2704</v>
      </c>
      <c r="C136" s="37"/>
    </row>
    <row r="137" spans="1:3" ht="12.75">
      <c r="A137" s="50" t="s">
        <v>1027</v>
      </c>
      <c r="B137" s="50" t="s">
        <v>3830</v>
      </c>
      <c r="C137" s="37"/>
    </row>
    <row r="138" spans="1:3" ht="12.75">
      <c r="A138" s="36" t="s">
        <v>1923</v>
      </c>
      <c r="B138" s="36" t="s">
        <v>82</v>
      </c>
      <c r="C138" s="37"/>
    </row>
    <row r="139" spans="1:3" ht="12.75">
      <c r="A139" s="36" t="s">
        <v>2696</v>
      </c>
      <c r="B139" s="36" t="s">
        <v>3791</v>
      </c>
      <c r="C139" s="37"/>
    </row>
    <row r="140" spans="1:3" ht="12.75">
      <c r="A140" s="36" t="s">
        <v>3678</v>
      </c>
      <c r="B140" s="36" t="s">
        <v>3679</v>
      </c>
      <c r="C140" s="37"/>
    </row>
    <row r="141" spans="1:3" ht="12.75">
      <c r="A141" s="36" t="s">
        <v>3198</v>
      </c>
      <c r="B141" s="36" t="s">
        <v>375</v>
      </c>
      <c r="C141" s="37"/>
    </row>
    <row r="142" spans="1:3" ht="12.75">
      <c r="A142" s="36" t="s">
        <v>983</v>
      </c>
      <c r="B142" s="36" t="s">
        <v>984</v>
      </c>
      <c r="C142" s="37"/>
    </row>
    <row r="143" spans="1:3" ht="12.75">
      <c r="A143" s="36" t="s">
        <v>2410</v>
      </c>
      <c r="B143" s="36" t="s">
        <v>2413</v>
      </c>
      <c r="C143" s="37"/>
    </row>
    <row r="144" spans="1:3" ht="12.75">
      <c r="A144" s="36" t="s">
        <v>2411</v>
      </c>
      <c r="B144" s="36" t="s">
        <v>2414</v>
      </c>
      <c r="C144" s="37"/>
    </row>
    <row r="145" spans="1:3" ht="12.75">
      <c r="A145" s="36" t="s">
        <v>2412</v>
      </c>
      <c r="B145" s="36" t="s">
        <v>1276</v>
      </c>
      <c r="C145" s="37"/>
    </row>
    <row r="146" spans="1:3" ht="12.75">
      <c r="A146" s="36" t="s">
        <v>2614</v>
      </c>
      <c r="B146" s="36" t="s">
        <v>2616</v>
      </c>
      <c r="C146" s="37"/>
    </row>
    <row r="147" spans="1:3" ht="12.75">
      <c r="A147" s="36" t="s">
        <v>1522</v>
      </c>
      <c r="B147" s="36" t="s">
        <v>3143</v>
      </c>
      <c r="C147" s="37"/>
    </row>
    <row r="148" spans="1:3" ht="12.75">
      <c r="A148" s="36" t="s">
        <v>678</v>
      </c>
      <c r="B148" s="36" t="s">
        <v>679</v>
      </c>
      <c r="C148" s="37"/>
    </row>
    <row r="149" spans="1:3" s="21" customFormat="1" ht="12.75">
      <c r="A149" s="36" t="s">
        <v>1397</v>
      </c>
      <c r="B149" s="36" t="s">
        <v>1398</v>
      </c>
      <c r="C149" s="37"/>
    </row>
    <row r="150" spans="1:3" ht="12.75">
      <c r="A150" s="36" t="s">
        <v>3006</v>
      </c>
      <c r="B150" s="36" t="s">
        <v>3121</v>
      </c>
      <c r="C150" s="37"/>
    </row>
    <row r="151" spans="1:3" ht="12.75">
      <c r="A151" s="36" t="s">
        <v>2740</v>
      </c>
      <c r="B151" s="36" t="s">
        <v>381</v>
      </c>
      <c r="C151" s="37"/>
    </row>
    <row r="152" spans="1:3" s="21" customFormat="1" ht="12.75">
      <c r="A152" s="36" t="s">
        <v>2415</v>
      </c>
      <c r="B152" s="36" t="s">
        <v>1277</v>
      </c>
      <c r="C152" s="37"/>
    </row>
    <row r="153" spans="1:3" ht="12.75">
      <c r="A153" s="36" t="s">
        <v>1275</v>
      </c>
      <c r="B153" s="36" t="s">
        <v>1278</v>
      </c>
      <c r="C153" s="37"/>
    </row>
    <row r="154" spans="1:3" ht="12.75">
      <c r="A154" s="36" t="s">
        <v>1279</v>
      </c>
      <c r="B154" s="36" t="s">
        <v>1282</v>
      </c>
      <c r="C154" s="37"/>
    </row>
    <row r="155" spans="1:3" ht="12.75">
      <c r="A155" s="36" t="s">
        <v>1280</v>
      </c>
      <c r="B155" s="36" t="s">
        <v>1283</v>
      </c>
      <c r="C155" s="37"/>
    </row>
    <row r="156" spans="1:3" ht="12.75">
      <c r="A156" s="36" t="s">
        <v>1281</v>
      </c>
      <c r="B156" s="36" t="s">
        <v>1284</v>
      </c>
      <c r="C156" s="37"/>
    </row>
    <row r="157" spans="1:3" ht="12.75">
      <c r="A157" s="36" t="s">
        <v>2786</v>
      </c>
      <c r="B157" s="36" t="s">
        <v>2787</v>
      </c>
      <c r="C157" s="37"/>
    </row>
    <row r="158" spans="1:3" ht="12.75">
      <c r="A158" s="36" t="s">
        <v>987</v>
      </c>
      <c r="B158" s="36" t="s">
        <v>988</v>
      </c>
      <c r="C158" s="37"/>
    </row>
    <row r="159" spans="1:3" ht="12.75">
      <c r="A159" s="36" t="s">
        <v>3208</v>
      </c>
      <c r="B159" s="36" t="s">
        <v>377</v>
      </c>
      <c r="C159" s="37"/>
    </row>
    <row r="160" spans="1:3" ht="12.75">
      <c r="A160" s="36" t="s">
        <v>363</v>
      </c>
      <c r="B160" s="36" t="s">
        <v>681</v>
      </c>
      <c r="C160" s="37"/>
    </row>
    <row r="161" spans="1:3" ht="12.75">
      <c r="A161" s="36" t="s">
        <v>850</v>
      </c>
      <c r="B161" s="36" t="s">
        <v>851</v>
      </c>
      <c r="C161" s="37"/>
    </row>
    <row r="162" spans="1:3" ht="12.75">
      <c r="A162" s="36" t="s">
        <v>2527</v>
      </c>
      <c r="B162" s="36" t="s">
        <v>2072</v>
      </c>
      <c r="C162" s="37"/>
    </row>
    <row r="163" spans="1:3" ht="12.75">
      <c r="A163" s="36" t="s">
        <v>3793</v>
      </c>
      <c r="B163" s="36" t="s">
        <v>884</v>
      </c>
      <c r="C163" s="37"/>
    </row>
    <row r="164" spans="1:3" ht="12.75">
      <c r="A164" s="36" t="s">
        <v>1285</v>
      </c>
      <c r="B164" s="36" t="s">
        <v>3289</v>
      </c>
      <c r="C164" s="37"/>
    </row>
    <row r="165" spans="1:3" ht="12.75">
      <c r="A165" s="36" t="s">
        <v>1314</v>
      </c>
      <c r="B165" s="36" t="s">
        <v>1315</v>
      </c>
      <c r="C165" s="37"/>
    </row>
    <row r="166" spans="1:3" ht="12.75">
      <c r="A166" s="36" t="s">
        <v>3792</v>
      </c>
      <c r="B166" s="36" t="s">
        <v>3794</v>
      </c>
      <c r="C166" s="37"/>
    </row>
    <row r="167" spans="1:3" ht="12.75">
      <c r="A167" s="36" t="s">
        <v>1531</v>
      </c>
      <c r="B167" s="36" t="s">
        <v>384</v>
      </c>
      <c r="C167" s="37"/>
    </row>
    <row r="168" spans="1:3" ht="12.75">
      <c r="A168" s="36" t="s">
        <v>1371</v>
      </c>
      <c r="B168" s="36" t="s">
        <v>1372</v>
      </c>
      <c r="C168" s="37"/>
    </row>
    <row r="169" spans="1:3" ht="12.75">
      <c r="A169" s="36" t="s">
        <v>1373</v>
      </c>
      <c r="B169" s="36" t="s">
        <v>1374</v>
      </c>
      <c r="C169" s="37"/>
    </row>
    <row r="170" spans="1:3" ht="12.75">
      <c r="A170" s="36" t="s">
        <v>3290</v>
      </c>
      <c r="B170" s="36" t="s">
        <v>3294</v>
      </c>
      <c r="C170" s="37"/>
    </row>
    <row r="171" spans="1:3" ht="12.75">
      <c r="A171" s="36" t="s">
        <v>3291</v>
      </c>
      <c r="B171" s="36" t="s">
        <v>3295</v>
      </c>
      <c r="C171" s="37"/>
    </row>
    <row r="172" spans="1:3" ht="12.75">
      <c r="A172" s="36" t="s">
        <v>3292</v>
      </c>
      <c r="B172" s="36" t="s">
        <v>3296</v>
      </c>
      <c r="C172" s="37"/>
    </row>
    <row r="173" spans="1:3" ht="12.75">
      <c r="A173" s="36" t="s">
        <v>3293</v>
      </c>
      <c r="B173" s="36" t="s">
        <v>3297</v>
      </c>
      <c r="C173" s="37"/>
    </row>
    <row r="174" spans="1:3" ht="12.75">
      <c r="A174" s="36" t="s">
        <v>3199</v>
      </c>
      <c r="B174" s="36" t="s">
        <v>376</v>
      </c>
      <c r="C174" s="37"/>
    </row>
    <row r="175" spans="1:3" ht="12.75">
      <c r="A175" s="36" t="s">
        <v>941</v>
      </c>
      <c r="B175" s="36" t="s">
        <v>3152</v>
      </c>
      <c r="C175" s="37"/>
    </row>
    <row r="176" spans="1:3" ht="12.75">
      <c r="A176" s="36" t="s">
        <v>2951</v>
      </c>
      <c r="B176" s="36" t="s">
        <v>2952</v>
      </c>
      <c r="C176" s="37"/>
    </row>
    <row r="177" spans="1:3" ht="12.75">
      <c r="A177" s="36" t="s">
        <v>2054</v>
      </c>
      <c r="B177" s="36" t="s">
        <v>2056</v>
      </c>
      <c r="C177" s="37"/>
    </row>
    <row r="178" spans="1:3" ht="12.75">
      <c r="A178" s="36" t="s">
        <v>2055</v>
      </c>
      <c r="B178" s="36" t="s">
        <v>2057</v>
      </c>
      <c r="C178" s="37"/>
    </row>
    <row r="179" spans="1:3" ht="12.75">
      <c r="A179" s="36" t="s">
        <v>332</v>
      </c>
      <c r="B179" s="36" t="s">
        <v>333</v>
      </c>
      <c r="C179" s="37"/>
    </row>
    <row r="180" spans="1:3" s="21" customFormat="1" ht="12.75">
      <c r="A180" s="36" t="s">
        <v>3197</v>
      </c>
      <c r="B180" s="36" t="s">
        <v>374</v>
      </c>
      <c r="C180" s="37"/>
    </row>
    <row r="181" spans="1:3" ht="12.75">
      <c r="A181" s="36" t="s">
        <v>2690</v>
      </c>
      <c r="B181" s="36" t="s">
        <v>3783</v>
      </c>
      <c r="C181" s="37"/>
    </row>
    <row r="182" spans="1:3" ht="12.75">
      <c r="A182" s="36" t="s">
        <v>2479</v>
      </c>
      <c r="B182" s="36" t="s">
        <v>2480</v>
      </c>
      <c r="C182" s="37"/>
    </row>
    <row r="183" spans="1:2" ht="12.75">
      <c r="A183" s="35"/>
      <c r="B183" s="35"/>
    </row>
    <row r="184" ht="12.75"/>
  </sheetData>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P296"/>
  <sheetViews>
    <sheetView tabSelected="1" workbookViewId="0" topLeftCell="A1">
      <pane ySplit="705" topLeftCell="BM1" activePane="bottomLeft" state="split"/>
      <selection pane="topLeft" activeCell="J1" sqref="J1:K2"/>
      <selection pane="bottomLeft" activeCell="A1" sqref="A1:A2"/>
    </sheetView>
  </sheetViews>
  <sheetFormatPr defaultColWidth="9.140625" defaultRowHeight="12.75"/>
  <cols>
    <col min="1" max="1" width="3.57421875" style="5" bestFit="1" customWidth="1"/>
    <col min="2" max="2" width="29.8515625" style="1" customWidth="1"/>
    <col min="3" max="3" width="6.28125" style="18" bestFit="1" customWidth="1"/>
    <col min="4" max="4" width="4.00390625" style="18" bestFit="1" customWidth="1"/>
    <col min="5" max="5" width="8.421875" style="1" bestFit="1" customWidth="1"/>
    <col min="6" max="6" width="4.7109375" style="1" bestFit="1" customWidth="1"/>
    <col min="7" max="8" width="3.8515625" style="1" bestFit="1" customWidth="1"/>
    <col min="9" max="9" width="6.140625" style="1" bestFit="1" customWidth="1"/>
    <col min="10" max="10" width="9.28125" style="1" customWidth="1"/>
    <col min="11" max="11" width="4.28125" style="1" bestFit="1" customWidth="1"/>
    <col min="12" max="12" width="9.421875" style="1" bestFit="1" customWidth="1"/>
    <col min="13" max="13" width="8.421875" style="1" bestFit="1" customWidth="1"/>
    <col min="14" max="14" width="3.421875" style="1" bestFit="1" customWidth="1"/>
    <col min="15" max="15" width="3.57421875" style="1" bestFit="1" customWidth="1"/>
    <col min="16" max="16" width="7.140625" style="1" bestFit="1" customWidth="1"/>
    <col min="17" max="16384" width="9.140625" style="1" customWidth="1"/>
  </cols>
  <sheetData>
    <row r="1" spans="1:12" s="19" customFormat="1" ht="12.75" customHeight="1">
      <c r="A1" s="97" t="s">
        <v>2227</v>
      </c>
      <c r="B1" s="97" t="s">
        <v>2429</v>
      </c>
      <c r="C1" s="97" t="s">
        <v>3858</v>
      </c>
      <c r="D1" s="97" t="s">
        <v>3774</v>
      </c>
      <c r="E1" s="97" t="s">
        <v>3870</v>
      </c>
      <c r="F1" s="97" t="s">
        <v>3859</v>
      </c>
      <c r="G1" s="97" t="s">
        <v>3860</v>
      </c>
      <c r="H1" s="97"/>
      <c r="I1" s="97" t="s">
        <v>2181</v>
      </c>
      <c r="J1" s="97" t="s">
        <v>1835</v>
      </c>
      <c r="K1" s="97" t="s">
        <v>1836</v>
      </c>
      <c r="L1" s="97" t="s">
        <v>3312</v>
      </c>
    </row>
    <row r="2" spans="1:12" s="19" customFormat="1" ht="12.75" customHeight="1">
      <c r="A2" s="97"/>
      <c r="B2" s="97"/>
      <c r="C2" s="97"/>
      <c r="D2" s="97"/>
      <c r="E2" s="97"/>
      <c r="F2" s="97"/>
      <c r="G2" s="56" t="s">
        <v>640</v>
      </c>
      <c r="H2" s="56" t="s">
        <v>641</v>
      </c>
      <c r="I2" s="97"/>
      <c r="J2" s="97"/>
      <c r="K2" s="97"/>
      <c r="L2" s="97"/>
    </row>
    <row r="3" spans="1:12" s="57" customFormat="1" ht="12.75">
      <c r="A3" s="59">
        <v>1</v>
      </c>
      <c r="B3" s="36" t="s">
        <v>3310</v>
      </c>
      <c r="C3" s="38" t="s">
        <v>3864</v>
      </c>
      <c r="D3" s="38">
        <v>4</v>
      </c>
      <c r="E3" s="36" t="s">
        <v>3869</v>
      </c>
      <c r="F3" s="36" t="s">
        <v>3862</v>
      </c>
      <c r="G3" s="36"/>
      <c r="H3" s="36" t="s">
        <v>3867</v>
      </c>
      <c r="I3" s="36">
        <v>1264</v>
      </c>
      <c r="J3" s="36" t="s">
        <v>1842</v>
      </c>
      <c r="K3" s="36" t="s">
        <v>643</v>
      </c>
      <c r="L3" s="30"/>
    </row>
    <row r="4" spans="1:12" ht="12.75">
      <c r="A4" s="59">
        <v>2</v>
      </c>
      <c r="B4" s="36" t="s">
        <v>3311</v>
      </c>
      <c r="C4" s="38" t="s">
        <v>3864</v>
      </c>
      <c r="D4" s="38">
        <v>3</v>
      </c>
      <c r="E4" s="36" t="s">
        <v>3869</v>
      </c>
      <c r="F4" s="36" t="s">
        <v>3862</v>
      </c>
      <c r="G4" s="36" t="s">
        <v>3871</v>
      </c>
      <c r="H4" s="36" t="s">
        <v>3867</v>
      </c>
      <c r="I4" s="36">
        <v>1427</v>
      </c>
      <c r="J4" s="36" t="s">
        <v>1842</v>
      </c>
      <c r="K4" s="36" t="s">
        <v>643</v>
      </c>
      <c r="L4" s="2"/>
    </row>
    <row r="5" spans="1:12" ht="12.75">
      <c r="A5" s="59">
        <v>3</v>
      </c>
      <c r="B5" s="36" t="s">
        <v>2485</v>
      </c>
      <c r="C5" s="38" t="s">
        <v>3864</v>
      </c>
      <c r="D5" s="38">
        <v>7</v>
      </c>
      <c r="E5" s="36" t="s">
        <v>2818</v>
      </c>
      <c r="F5" s="36" t="s">
        <v>3862</v>
      </c>
      <c r="G5" s="36" t="s">
        <v>3871</v>
      </c>
      <c r="H5" s="36" t="s">
        <v>627</v>
      </c>
      <c r="I5" s="36">
        <v>681</v>
      </c>
      <c r="J5" s="36" t="s">
        <v>2487</v>
      </c>
      <c r="K5" s="36" t="s">
        <v>1096</v>
      </c>
      <c r="L5" s="2"/>
    </row>
    <row r="6" spans="1:12" ht="12.75">
      <c r="A6" s="59">
        <v>4</v>
      </c>
      <c r="B6" s="36" t="s">
        <v>3863</v>
      </c>
      <c r="C6" s="38" t="s">
        <v>3864</v>
      </c>
      <c r="D6" s="38">
        <v>5</v>
      </c>
      <c r="E6" s="36" t="s">
        <v>3869</v>
      </c>
      <c r="F6" s="36" t="s">
        <v>3862</v>
      </c>
      <c r="G6" s="36" t="s">
        <v>3871</v>
      </c>
      <c r="H6" s="36" t="s">
        <v>3867</v>
      </c>
      <c r="I6" s="36">
        <f>693+614</f>
        <v>1307</v>
      </c>
      <c r="J6" s="36" t="s">
        <v>1842</v>
      </c>
      <c r="K6" s="36" t="s">
        <v>3598</v>
      </c>
      <c r="L6" s="2"/>
    </row>
    <row r="7" spans="1:12" ht="12.75">
      <c r="A7" s="59">
        <v>5</v>
      </c>
      <c r="B7" s="36" t="s">
        <v>1900</v>
      </c>
      <c r="C7" s="38" t="s">
        <v>3865</v>
      </c>
      <c r="D7" s="38">
        <v>26</v>
      </c>
      <c r="E7" s="36" t="s">
        <v>3547</v>
      </c>
      <c r="F7" s="36" t="s">
        <v>3862</v>
      </c>
      <c r="G7" s="36" t="s">
        <v>627</v>
      </c>
      <c r="H7" s="36" t="s">
        <v>3867</v>
      </c>
      <c r="I7" s="36">
        <f>3529+520</f>
        <v>4049</v>
      </c>
      <c r="J7" s="36" t="s">
        <v>1902</v>
      </c>
      <c r="K7" s="36" t="s">
        <v>1874</v>
      </c>
      <c r="L7" s="2"/>
    </row>
    <row r="8" spans="1:12" s="57" customFormat="1" ht="12.75">
      <c r="A8" s="59">
        <v>6</v>
      </c>
      <c r="B8" s="36" t="s">
        <v>2172</v>
      </c>
      <c r="C8" s="38" t="s">
        <v>3864</v>
      </c>
      <c r="D8" s="38">
        <v>48</v>
      </c>
      <c r="E8" s="36" t="s">
        <v>3547</v>
      </c>
      <c r="F8" s="36" t="s">
        <v>3862</v>
      </c>
      <c r="G8" s="36" t="s">
        <v>3871</v>
      </c>
      <c r="H8" s="36" t="s">
        <v>3867</v>
      </c>
      <c r="I8" s="36">
        <f>642+682+659</f>
        <v>1983</v>
      </c>
      <c r="J8" s="36" t="s">
        <v>2246</v>
      </c>
      <c r="K8" s="36" t="s">
        <v>522</v>
      </c>
      <c r="L8" s="30"/>
    </row>
    <row r="9" spans="1:12" s="57" customFormat="1" ht="12.75">
      <c r="A9" s="59">
        <v>7</v>
      </c>
      <c r="B9" s="60" t="s">
        <v>3118</v>
      </c>
      <c r="C9" s="38" t="s">
        <v>3864</v>
      </c>
      <c r="D9" s="61">
        <v>4</v>
      </c>
      <c r="E9" s="36" t="s">
        <v>3869</v>
      </c>
      <c r="F9" s="36" t="s">
        <v>3862</v>
      </c>
      <c r="G9" s="36" t="s">
        <v>627</v>
      </c>
      <c r="H9" s="36" t="s">
        <v>3871</v>
      </c>
      <c r="I9" s="60">
        <v>701</v>
      </c>
      <c r="J9" s="36" t="s">
        <v>1842</v>
      </c>
      <c r="K9" s="36" t="s">
        <v>522</v>
      </c>
      <c r="L9" s="30"/>
    </row>
    <row r="10" spans="1:12" s="7" customFormat="1" ht="12.75">
      <c r="A10" s="59">
        <v>8</v>
      </c>
      <c r="B10" s="36" t="s">
        <v>2245</v>
      </c>
      <c r="C10" s="38" t="s">
        <v>3864</v>
      </c>
      <c r="D10" s="38">
        <v>1</v>
      </c>
      <c r="E10" s="36" t="s">
        <v>2340</v>
      </c>
      <c r="F10" s="36" t="s">
        <v>3862</v>
      </c>
      <c r="G10" s="36" t="s">
        <v>3871</v>
      </c>
      <c r="H10" s="36" t="s">
        <v>3871</v>
      </c>
      <c r="I10" s="36">
        <v>578</v>
      </c>
      <c r="J10" s="36" t="s">
        <v>2246</v>
      </c>
      <c r="K10" s="36" t="s">
        <v>522</v>
      </c>
      <c r="L10" s="22" t="s">
        <v>1954</v>
      </c>
    </row>
    <row r="11" spans="1:12" ht="12.75">
      <c r="A11" s="59">
        <v>9</v>
      </c>
      <c r="B11" s="36" t="s">
        <v>3872</v>
      </c>
      <c r="C11" s="38" t="s">
        <v>3868</v>
      </c>
      <c r="D11" s="38">
        <v>1</v>
      </c>
      <c r="E11" s="36" t="s">
        <v>3547</v>
      </c>
      <c r="F11" s="36" t="s">
        <v>3867</v>
      </c>
      <c r="G11" s="36" t="s">
        <v>627</v>
      </c>
      <c r="H11" s="36" t="s">
        <v>3871</v>
      </c>
      <c r="I11" s="36">
        <v>694</v>
      </c>
      <c r="J11" s="36" t="s">
        <v>1842</v>
      </c>
      <c r="K11" s="36" t="s">
        <v>643</v>
      </c>
      <c r="L11" s="2"/>
    </row>
    <row r="12" spans="1:12" ht="12.75">
      <c r="A12" s="59">
        <v>10</v>
      </c>
      <c r="B12" s="36" t="s">
        <v>2168</v>
      </c>
      <c r="C12" s="38" t="s">
        <v>3864</v>
      </c>
      <c r="D12" s="38">
        <v>6</v>
      </c>
      <c r="E12" s="36" t="s">
        <v>3225</v>
      </c>
      <c r="F12" s="36" t="s">
        <v>3862</v>
      </c>
      <c r="G12" s="36" t="s">
        <v>627</v>
      </c>
      <c r="H12" s="36" t="s">
        <v>3871</v>
      </c>
      <c r="I12" s="36">
        <f>697+698+699</f>
        <v>2094</v>
      </c>
      <c r="J12" s="36" t="s">
        <v>1842</v>
      </c>
      <c r="K12" s="36" t="s">
        <v>3598</v>
      </c>
      <c r="L12" s="2"/>
    </row>
    <row r="13" spans="1:12" ht="12.75">
      <c r="A13" s="59">
        <v>11</v>
      </c>
      <c r="B13" s="36" t="s">
        <v>2396</v>
      </c>
      <c r="C13" s="38" t="s">
        <v>3868</v>
      </c>
      <c r="D13" s="38">
        <v>1</v>
      </c>
      <c r="E13" s="36" t="s">
        <v>3384</v>
      </c>
      <c r="F13" s="36" t="s">
        <v>3867</v>
      </c>
      <c r="G13" s="36" t="s">
        <v>3871</v>
      </c>
      <c r="H13" s="36" t="s">
        <v>3871</v>
      </c>
      <c r="I13" s="36">
        <v>668</v>
      </c>
      <c r="J13" s="36" t="s">
        <v>2395</v>
      </c>
      <c r="K13" s="36" t="s">
        <v>3205</v>
      </c>
      <c r="L13" s="2"/>
    </row>
    <row r="14" spans="1:12" ht="12.75">
      <c r="A14" s="59">
        <v>12</v>
      </c>
      <c r="B14" s="36" t="s">
        <v>2176</v>
      </c>
      <c r="C14" s="38" t="s">
        <v>3864</v>
      </c>
      <c r="D14" s="38">
        <v>12</v>
      </c>
      <c r="E14" s="36" t="s">
        <v>3548</v>
      </c>
      <c r="F14" s="36" t="s">
        <v>3867</v>
      </c>
      <c r="G14" s="36" t="s">
        <v>3871</v>
      </c>
      <c r="H14" s="36" t="s">
        <v>3871</v>
      </c>
      <c r="I14" s="36">
        <v>689</v>
      </c>
      <c r="J14" s="36" t="s">
        <v>1842</v>
      </c>
      <c r="K14" s="36" t="s">
        <v>2507</v>
      </c>
      <c r="L14" s="2"/>
    </row>
    <row r="15" spans="1:12" ht="12.75">
      <c r="A15" s="59">
        <v>13</v>
      </c>
      <c r="B15" s="36" t="s">
        <v>2178</v>
      </c>
      <c r="C15" s="38" t="s">
        <v>3228</v>
      </c>
      <c r="D15" s="38">
        <v>1</v>
      </c>
      <c r="E15" s="36" t="s">
        <v>3894</v>
      </c>
      <c r="F15" s="36" t="s">
        <v>627</v>
      </c>
      <c r="G15" s="36" t="s">
        <v>3871</v>
      </c>
      <c r="H15" s="36" t="s">
        <v>3871</v>
      </c>
      <c r="I15" s="36">
        <v>304</v>
      </c>
      <c r="J15" s="36" t="s">
        <v>1842</v>
      </c>
      <c r="K15" s="36" t="s">
        <v>964</v>
      </c>
      <c r="L15" s="2"/>
    </row>
    <row r="16" spans="1:12" ht="12.75">
      <c r="A16" s="59">
        <v>14</v>
      </c>
      <c r="B16" s="36" t="s">
        <v>2177</v>
      </c>
      <c r="C16" s="38" t="s">
        <v>3228</v>
      </c>
      <c r="D16" s="38">
        <v>1</v>
      </c>
      <c r="E16" s="36" t="s">
        <v>707</v>
      </c>
      <c r="F16" s="36" t="s">
        <v>627</v>
      </c>
      <c r="G16" s="36" t="s">
        <v>3871</v>
      </c>
      <c r="H16" s="36" t="s">
        <v>3871</v>
      </c>
      <c r="I16" s="36">
        <v>142</v>
      </c>
      <c r="J16" s="36" t="s">
        <v>1842</v>
      </c>
      <c r="K16" s="36" t="s">
        <v>964</v>
      </c>
      <c r="L16" s="2"/>
    </row>
    <row r="17" spans="1:12" ht="12.75">
      <c r="A17" s="59">
        <v>15</v>
      </c>
      <c r="B17" s="36" t="s">
        <v>3382</v>
      </c>
      <c r="C17" s="38" t="s">
        <v>3868</v>
      </c>
      <c r="D17" s="38">
        <v>1</v>
      </c>
      <c r="E17" s="36" t="s">
        <v>3866</v>
      </c>
      <c r="F17" s="36" t="s">
        <v>3867</v>
      </c>
      <c r="G17" s="36" t="s">
        <v>3871</v>
      </c>
      <c r="H17" s="36" t="s">
        <v>3871</v>
      </c>
      <c r="I17" s="36">
        <v>701</v>
      </c>
      <c r="J17" s="36" t="s">
        <v>1842</v>
      </c>
      <c r="K17" s="36" t="s">
        <v>964</v>
      </c>
      <c r="L17" s="2"/>
    </row>
    <row r="18" spans="1:12" ht="12.75">
      <c r="A18" s="59">
        <v>16</v>
      </c>
      <c r="B18" s="36" t="s">
        <v>1038</v>
      </c>
      <c r="C18" s="38" t="s">
        <v>3865</v>
      </c>
      <c r="D18" s="38">
        <v>24</v>
      </c>
      <c r="E18" s="36" t="s">
        <v>3869</v>
      </c>
      <c r="F18" s="36" t="s">
        <v>3862</v>
      </c>
      <c r="G18" s="36" t="s">
        <v>3871</v>
      </c>
      <c r="H18" s="36" t="s">
        <v>3867</v>
      </c>
      <c r="I18" s="36">
        <v>3554</v>
      </c>
      <c r="J18" s="36" t="s">
        <v>1842</v>
      </c>
      <c r="K18" s="36" t="s">
        <v>643</v>
      </c>
      <c r="L18" s="2"/>
    </row>
    <row r="19" spans="1:12" ht="12.75">
      <c r="A19" s="59">
        <v>17</v>
      </c>
      <c r="B19" s="36" t="s">
        <v>712</v>
      </c>
      <c r="C19" s="38" t="s">
        <v>3865</v>
      </c>
      <c r="D19" s="62">
        <v>2</v>
      </c>
      <c r="E19" s="36" t="s">
        <v>3869</v>
      </c>
      <c r="F19" s="36" t="s">
        <v>3862</v>
      </c>
      <c r="G19" s="36" t="s">
        <v>627</v>
      </c>
      <c r="H19" s="36" t="s">
        <v>3867</v>
      </c>
      <c r="I19" s="36">
        <v>368</v>
      </c>
      <c r="J19" s="36" t="s">
        <v>1842</v>
      </c>
      <c r="K19" s="36" t="s">
        <v>2209</v>
      </c>
      <c r="L19" s="2"/>
    </row>
    <row r="20" spans="1:12" s="57" customFormat="1" ht="12.75">
      <c r="A20" s="59">
        <v>18</v>
      </c>
      <c r="B20" s="36" t="s">
        <v>3383</v>
      </c>
      <c r="C20" s="38" t="s">
        <v>3868</v>
      </c>
      <c r="D20" s="38">
        <v>1</v>
      </c>
      <c r="E20" s="36" t="s">
        <v>3547</v>
      </c>
      <c r="F20" s="36" t="s">
        <v>3867</v>
      </c>
      <c r="G20" s="36" t="s">
        <v>627</v>
      </c>
      <c r="H20" s="36" t="s">
        <v>3871</v>
      </c>
      <c r="I20" s="36">
        <v>701</v>
      </c>
      <c r="J20" s="36" t="s">
        <v>1842</v>
      </c>
      <c r="K20" s="36" t="s">
        <v>643</v>
      </c>
      <c r="L20" s="30"/>
    </row>
    <row r="21" spans="1:12" ht="12.75">
      <c r="A21" s="59">
        <v>19</v>
      </c>
      <c r="B21" s="36" t="s">
        <v>3935</v>
      </c>
      <c r="C21" s="38" t="s">
        <v>3868</v>
      </c>
      <c r="D21" s="38">
        <v>2</v>
      </c>
      <c r="E21" s="36" t="s">
        <v>3869</v>
      </c>
      <c r="F21" s="36" t="s">
        <v>3862</v>
      </c>
      <c r="G21" s="36" t="s">
        <v>627</v>
      </c>
      <c r="H21" s="36" t="s">
        <v>3867</v>
      </c>
      <c r="I21" s="36">
        <f>671+676</f>
        <v>1347</v>
      </c>
      <c r="J21" s="36" t="s">
        <v>1842</v>
      </c>
      <c r="K21" s="36" t="s">
        <v>2336</v>
      </c>
      <c r="L21" s="2"/>
    </row>
    <row r="22" spans="1:12" ht="12.75">
      <c r="A22" s="59">
        <v>20</v>
      </c>
      <c r="B22" s="36" t="s">
        <v>904</v>
      </c>
      <c r="C22" s="38" t="s">
        <v>3864</v>
      </c>
      <c r="D22" s="38">
        <v>2</v>
      </c>
      <c r="E22" s="36" t="s">
        <v>3384</v>
      </c>
      <c r="F22" s="36" t="s">
        <v>3862</v>
      </c>
      <c r="G22" s="36" t="s">
        <v>3871</v>
      </c>
      <c r="H22" s="36" t="s">
        <v>3871</v>
      </c>
      <c r="I22" s="36">
        <v>677</v>
      </c>
      <c r="J22" s="36" t="s">
        <v>1842</v>
      </c>
      <c r="K22" s="36" t="s">
        <v>2507</v>
      </c>
      <c r="L22" s="2"/>
    </row>
    <row r="23" spans="1:12" ht="12.75">
      <c r="A23" s="59">
        <v>21</v>
      </c>
      <c r="B23" s="36" t="s">
        <v>904</v>
      </c>
      <c r="C23" s="38" t="s">
        <v>3864</v>
      </c>
      <c r="D23" s="38">
        <v>2</v>
      </c>
      <c r="E23" s="36" t="s">
        <v>58</v>
      </c>
      <c r="F23" s="36"/>
      <c r="G23" s="36" t="s">
        <v>3871</v>
      </c>
      <c r="H23" s="36"/>
      <c r="I23" s="36">
        <v>670</v>
      </c>
      <c r="J23" s="36" t="s">
        <v>1842</v>
      </c>
      <c r="K23" s="36" t="s">
        <v>643</v>
      </c>
      <c r="L23" s="2"/>
    </row>
    <row r="24" spans="1:12" ht="12.75">
      <c r="A24" s="59">
        <v>22</v>
      </c>
      <c r="B24" s="36" t="s">
        <v>1716</v>
      </c>
      <c r="C24" s="38" t="s">
        <v>3865</v>
      </c>
      <c r="D24" s="38">
        <v>25</v>
      </c>
      <c r="E24" s="36" t="s">
        <v>3547</v>
      </c>
      <c r="F24" s="36" t="s">
        <v>3862</v>
      </c>
      <c r="G24" s="36" t="s">
        <v>3871</v>
      </c>
      <c r="H24" s="36" t="s">
        <v>3867</v>
      </c>
      <c r="I24" s="36">
        <f>4475+3932</f>
        <v>8407</v>
      </c>
      <c r="J24" s="36" t="s">
        <v>1842</v>
      </c>
      <c r="K24" s="36" t="s">
        <v>643</v>
      </c>
      <c r="L24" s="2"/>
    </row>
    <row r="25" spans="1:12" ht="12.75">
      <c r="A25" s="59">
        <v>23</v>
      </c>
      <c r="B25" s="36" t="s">
        <v>59</v>
      </c>
      <c r="C25" s="38" t="s">
        <v>3868</v>
      </c>
      <c r="D25" s="38">
        <v>1</v>
      </c>
      <c r="E25" s="36" t="s">
        <v>3866</v>
      </c>
      <c r="F25" s="36" t="s">
        <v>3867</v>
      </c>
      <c r="G25" s="36" t="s">
        <v>3871</v>
      </c>
      <c r="H25" s="36" t="s">
        <v>3871</v>
      </c>
      <c r="I25" s="36">
        <f>626+604</f>
        <v>1230</v>
      </c>
      <c r="J25" s="36" t="s">
        <v>1842</v>
      </c>
      <c r="K25" s="36" t="s">
        <v>643</v>
      </c>
      <c r="L25" s="2"/>
    </row>
    <row r="26" spans="1:12" ht="12.75">
      <c r="A26" s="59">
        <v>24</v>
      </c>
      <c r="B26" s="36" t="s">
        <v>3099</v>
      </c>
      <c r="C26" s="38" t="s">
        <v>3864</v>
      </c>
      <c r="D26" s="38">
        <v>1</v>
      </c>
      <c r="E26" s="36" t="s">
        <v>3899</v>
      </c>
      <c r="F26" s="36" t="s">
        <v>627</v>
      </c>
      <c r="G26" s="36" t="s">
        <v>3871</v>
      </c>
      <c r="H26" s="36" t="s">
        <v>3867</v>
      </c>
      <c r="I26" s="36">
        <v>430</v>
      </c>
      <c r="J26" s="36" t="s">
        <v>1842</v>
      </c>
      <c r="K26" s="36" t="s">
        <v>643</v>
      </c>
      <c r="L26" s="11" t="s">
        <v>84</v>
      </c>
    </row>
    <row r="27" spans="1:12" s="57" customFormat="1" ht="12.75">
      <c r="A27" s="59">
        <v>25</v>
      </c>
      <c r="B27" s="36" t="s">
        <v>1736</v>
      </c>
      <c r="C27" s="38" t="s">
        <v>3864</v>
      </c>
      <c r="D27" s="38">
        <v>2</v>
      </c>
      <c r="E27" s="36" t="s">
        <v>3869</v>
      </c>
      <c r="F27" s="36" t="s">
        <v>3862</v>
      </c>
      <c r="G27" s="36" t="s">
        <v>627</v>
      </c>
      <c r="H27" s="36" t="s">
        <v>3871</v>
      </c>
      <c r="I27" s="36">
        <v>694</v>
      </c>
      <c r="J27" s="36" t="s">
        <v>1737</v>
      </c>
      <c r="K27" s="36" t="s">
        <v>522</v>
      </c>
      <c r="L27" s="30"/>
    </row>
    <row r="28" spans="1:12" s="57" customFormat="1" ht="12.75">
      <c r="A28" s="59">
        <v>26</v>
      </c>
      <c r="B28" s="36" t="s">
        <v>3895</v>
      </c>
      <c r="C28" s="38" t="s">
        <v>3864</v>
      </c>
      <c r="D28" s="38">
        <v>1</v>
      </c>
      <c r="E28" s="36" t="s">
        <v>3869</v>
      </c>
      <c r="F28" s="36" t="s">
        <v>3867</v>
      </c>
      <c r="G28" s="36" t="s">
        <v>3871</v>
      </c>
      <c r="H28" s="36" t="s">
        <v>3871</v>
      </c>
      <c r="I28" s="36">
        <v>679</v>
      </c>
      <c r="J28" s="36" t="s">
        <v>1842</v>
      </c>
      <c r="K28" s="36" t="s">
        <v>964</v>
      </c>
      <c r="L28" s="30"/>
    </row>
    <row r="29" spans="1:12" ht="12.75">
      <c r="A29" s="59">
        <v>27</v>
      </c>
      <c r="B29" s="36" t="s">
        <v>60</v>
      </c>
      <c r="C29" s="38" t="s">
        <v>3864</v>
      </c>
      <c r="D29" s="38">
        <v>3</v>
      </c>
      <c r="E29" s="36" t="s">
        <v>3869</v>
      </c>
      <c r="F29" s="36"/>
      <c r="G29" s="36" t="s">
        <v>3871</v>
      </c>
      <c r="H29" s="36" t="s">
        <v>3867</v>
      </c>
      <c r="I29" s="36">
        <v>601</v>
      </c>
      <c r="J29" s="36" t="s">
        <v>1842</v>
      </c>
      <c r="K29" s="36" t="s">
        <v>643</v>
      </c>
      <c r="L29" s="2"/>
    </row>
    <row r="30" spans="1:12" ht="12.75">
      <c r="A30" s="59">
        <v>28</v>
      </c>
      <c r="B30" s="36" t="s">
        <v>60</v>
      </c>
      <c r="C30" s="38" t="s">
        <v>3864</v>
      </c>
      <c r="D30" s="38">
        <v>12</v>
      </c>
      <c r="E30" s="36" t="s">
        <v>3869</v>
      </c>
      <c r="F30" s="36" t="s">
        <v>3862</v>
      </c>
      <c r="G30" s="36" t="s">
        <v>3871</v>
      </c>
      <c r="H30" s="36" t="s">
        <v>627</v>
      </c>
      <c r="I30" s="36">
        <f>580+565+628+236</f>
        <v>2009</v>
      </c>
      <c r="J30" s="36" t="s">
        <v>1842</v>
      </c>
      <c r="K30" s="36" t="s">
        <v>3918</v>
      </c>
      <c r="L30" s="2"/>
    </row>
    <row r="31" spans="1:12" s="57" customFormat="1" ht="12.75">
      <c r="A31" s="59">
        <v>29</v>
      </c>
      <c r="B31" s="36" t="s">
        <v>3929</v>
      </c>
      <c r="C31" s="38" t="s">
        <v>3868</v>
      </c>
      <c r="D31" s="38">
        <v>1</v>
      </c>
      <c r="E31" s="36" t="s">
        <v>3899</v>
      </c>
      <c r="F31" s="36" t="s">
        <v>3867</v>
      </c>
      <c r="G31" s="36" t="s">
        <v>3871</v>
      </c>
      <c r="H31" s="36" t="s">
        <v>3871</v>
      </c>
      <c r="I31" s="36">
        <v>684</v>
      </c>
      <c r="J31" s="36" t="s">
        <v>1842</v>
      </c>
      <c r="K31" s="36" t="s">
        <v>2336</v>
      </c>
      <c r="L31" s="30"/>
    </row>
    <row r="32" spans="1:12" s="57" customFormat="1" ht="12.75">
      <c r="A32" s="59">
        <v>30</v>
      </c>
      <c r="B32" s="36" t="s">
        <v>1843</v>
      </c>
      <c r="C32" s="38" t="s">
        <v>3868</v>
      </c>
      <c r="D32" s="38">
        <v>1</v>
      </c>
      <c r="E32" s="36" t="s">
        <v>3899</v>
      </c>
      <c r="F32" s="36" t="s">
        <v>3862</v>
      </c>
      <c r="G32" s="36" t="s">
        <v>627</v>
      </c>
      <c r="H32" s="36" t="s">
        <v>3871</v>
      </c>
      <c r="I32" s="36">
        <v>134</v>
      </c>
      <c r="J32" s="36" t="s">
        <v>523</v>
      </c>
      <c r="K32" s="36" t="s">
        <v>643</v>
      </c>
      <c r="L32" s="30"/>
    </row>
    <row r="33" spans="1:12" s="57" customFormat="1" ht="12.75">
      <c r="A33" s="59">
        <v>31</v>
      </c>
      <c r="B33" s="36" t="s">
        <v>2825</v>
      </c>
      <c r="C33" s="38" t="s">
        <v>3865</v>
      </c>
      <c r="D33" s="38">
        <v>70</v>
      </c>
      <c r="E33" s="36" t="s">
        <v>3869</v>
      </c>
      <c r="F33" s="36" t="s">
        <v>3862</v>
      </c>
      <c r="G33" s="36" t="s">
        <v>3871</v>
      </c>
      <c r="H33" s="36"/>
      <c r="I33" s="36">
        <f>565+685+687+696+570+568+561+576+576+573+583+693+700+566+699+564</f>
        <v>9862</v>
      </c>
      <c r="J33" s="36" t="s">
        <v>1842</v>
      </c>
      <c r="K33" s="36" t="s">
        <v>1039</v>
      </c>
      <c r="L33" s="30"/>
    </row>
    <row r="34" spans="1:12" s="57" customFormat="1" ht="12.75">
      <c r="A34" s="59">
        <v>32</v>
      </c>
      <c r="B34" s="36" t="s">
        <v>2247</v>
      </c>
      <c r="C34" s="38" t="s">
        <v>3868</v>
      </c>
      <c r="D34" s="38">
        <v>1</v>
      </c>
      <c r="E34" s="36" t="s">
        <v>2248</v>
      </c>
      <c r="F34" s="36" t="s">
        <v>3862</v>
      </c>
      <c r="G34" s="36" t="s">
        <v>3871</v>
      </c>
      <c r="H34" s="36" t="s">
        <v>3867</v>
      </c>
      <c r="I34" s="36">
        <v>691</v>
      </c>
      <c r="J34" s="36" t="s">
        <v>2246</v>
      </c>
      <c r="K34" s="36" t="s">
        <v>522</v>
      </c>
      <c r="L34" s="36" t="s">
        <v>1954</v>
      </c>
    </row>
    <row r="35" spans="1:12" s="57" customFormat="1" ht="12.75">
      <c r="A35" s="59">
        <v>33</v>
      </c>
      <c r="B35" s="36" t="s">
        <v>1955</v>
      </c>
      <c r="C35" s="38" t="s">
        <v>3864</v>
      </c>
      <c r="D35" s="38">
        <v>1</v>
      </c>
      <c r="E35" s="36" t="s">
        <v>2248</v>
      </c>
      <c r="F35" s="36" t="s">
        <v>3862</v>
      </c>
      <c r="G35" s="36" t="s">
        <v>3871</v>
      </c>
      <c r="H35" s="36" t="s">
        <v>3867</v>
      </c>
      <c r="I35" s="36">
        <v>238</v>
      </c>
      <c r="J35" s="36" t="s">
        <v>2246</v>
      </c>
      <c r="K35" s="36" t="s">
        <v>522</v>
      </c>
      <c r="L35" s="36" t="s">
        <v>1954</v>
      </c>
    </row>
    <row r="36" spans="1:12" s="57" customFormat="1" ht="12.75">
      <c r="A36" s="59">
        <v>34</v>
      </c>
      <c r="B36" s="36" t="s">
        <v>3272</v>
      </c>
      <c r="C36" s="38" t="s">
        <v>3865</v>
      </c>
      <c r="D36" s="38">
        <v>26</v>
      </c>
      <c r="E36" s="36" t="s">
        <v>3547</v>
      </c>
      <c r="F36" s="36" t="s">
        <v>3862</v>
      </c>
      <c r="G36" s="36" t="s">
        <v>627</v>
      </c>
      <c r="H36" s="36" t="s">
        <v>3867</v>
      </c>
      <c r="I36" s="36">
        <f>701+549+619+567+575+561+557+569+692</f>
        <v>5390</v>
      </c>
      <c r="J36" s="36" t="s">
        <v>1842</v>
      </c>
      <c r="K36" s="36" t="s">
        <v>1453</v>
      </c>
      <c r="L36" s="30"/>
    </row>
    <row r="37" spans="1:12" s="57" customFormat="1" ht="12.75">
      <c r="A37" s="59">
        <v>35</v>
      </c>
      <c r="B37" s="36" t="s">
        <v>3902</v>
      </c>
      <c r="C37" s="38" t="s">
        <v>3865</v>
      </c>
      <c r="D37" s="38">
        <v>24</v>
      </c>
      <c r="E37" s="36" t="s">
        <v>3547</v>
      </c>
      <c r="F37" s="36" t="s">
        <v>3862</v>
      </c>
      <c r="G37" s="36" t="s">
        <v>627</v>
      </c>
      <c r="H37" s="36" t="s">
        <v>3867</v>
      </c>
      <c r="I37" s="36">
        <v>4166</v>
      </c>
      <c r="J37" s="36" t="s">
        <v>1842</v>
      </c>
      <c r="K37" s="36" t="s">
        <v>529</v>
      </c>
      <c r="L37" s="30"/>
    </row>
    <row r="38" spans="1:12" ht="12.75">
      <c r="A38" s="59">
        <v>36</v>
      </c>
      <c r="B38" s="36" t="s">
        <v>3100</v>
      </c>
      <c r="C38" s="38" t="s">
        <v>3865</v>
      </c>
      <c r="D38" s="38">
        <v>13</v>
      </c>
      <c r="E38" s="36" t="s">
        <v>3869</v>
      </c>
      <c r="F38" s="36" t="s">
        <v>3862</v>
      </c>
      <c r="G38" s="36" t="s">
        <v>627</v>
      </c>
      <c r="H38" s="36" t="s">
        <v>3867</v>
      </c>
      <c r="I38" s="36">
        <v>1309</v>
      </c>
      <c r="J38" s="36" t="s">
        <v>1842</v>
      </c>
      <c r="K38" s="36" t="s">
        <v>643</v>
      </c>
      <c r="L38" s="11" t="s">
        <v>84</v>
      </c>
    </row>
    <row r="39" spans="1:12" s="57" customFormat="1" ht="12.75">
      <c r="A39" s="59">
        <v>37</v>
      </c>
      <c r="B39" s="36" t="s">
        <v>1534</v>
      </c>
      <c r="C39" s="38" t="s">
        <v>3864</v>
      </c>
      <c r="D39" s="38">
        <v>3</v>
      </c>
      <c r="E39" s="36" t="s">
        <v>3547</v>
      </c>
      <c r="F39" s="36" t="s">
        <v>3862</v>
      </c>
      <c r="G39" s="36" t="s">
        <v>3871</v>
      </c>
      <c r="H39" s="36"/>
      <c r="I39" s="36">
        <v>767</v>
      </c>
      <c r="J39" s="36" t="s">
        <v>3067</v>
      </c>
      <c r="K39" s="36" t="s">
        <v>643</v>
      </c>
      <c r="L39" s="30"/>
    </row>
    <row r="40" spans="1:12" ht="12.75">
      <c r="A40" s="59">
        <v>38</v>
      </c>
      <c r="B40" s="36" t="s">
        <v>2173</v>
      </c>
      <c r="C40" s="38" t="s">
        <v>3865</v>
      </c>
      <c r="D40" s="38">
        <v>26</v>
      </c>
      <c r="E40" s="36" t="s">
        <v>3869</v>
      </c>
      <c r="F40" s="36" t="s">
        <v>3862</v>
      </c>
      <c r="G40" s="36" t="s">
        <v>627</v>
      </c>
      <c r="H40" s="36" t="s">
        <v>3867</v>
      </c>
      <c r="I40" s="36">
        <f>649+637+641+651+643+571+490</f>
        <v>4282</v>
      </c>
      <c r="J40" s="36" t="s">
        <v>1842</v>
      </c>
      <c r="K40" s="36" t="s">
        <v>2209</v>
      </c>
      <c r="L40" s="2"/>
    </row>
    <row r="41" spans="1:12" ht="12.75">
      <c r="A41" s="59">
        <v>39</v>
      </c>
      <c r="B41" s="36" t="s">
        <v>1536</v>
      </c>
      <c r="C41" s="38" t="s">
        <v>3868</v>
      </c>
      <c r="D41" s="38">
        <v>1</v>
      </c>
      <c r="E41" s="36" t="s">
        <v>1604</v>
      </c>
      <c r="F41" s="36" t="s">
        <v>3862</v>
      </c>
      <c r="G41" s="36" t="s">
        <v>627</v>
      </c>
      <c r="H41" s="36" t="s">
        <v>3867</v>
      </c>
      <c r="I41" s="36">
        <v>576</v>
      </c>
      <c r="J41" s="36" t="s">
        <v>3067</v>
      </c>
      <c r="K41" s="36" t="s">
        <v>643</v>
      </c>
      <c r="L41" s="2"/>
    </row>
    <row r="42" spans="1:12" s="57" customFormat="1" ht="12.75">
      <c r="A42" s="59">
        <v>40</v>
      </c>
      <c r="B42" s="36" t="s">
        <v>1535</v>
      </c>
      <c r="C42" s="38" t="s">
        <v>3864</v>
      </c>
      <c r="D42" s="38">
        <v>1</v>
      </c>
      <c r="E42" s="36" t="s">
        <v>3547</v>
      </c>
      <c r="F42" s="36" t="s">
        <v>3862</v>
      </c>
      <c r="G42" s="36" t="s">
        <v>627</v>
      </c>
      <c r="H42" s="36" t="s">
        <v>3867</v>
      </c>
      <c r="I42" s="36">
        <v>200</v>
      </c>
      <c r="J42" s="36" t="s">
        <v>3067</v>
      </c>
      <c r="K42" s="36" t="s">
        <v>643</v>
      </c>
      <c r="L42" s="30"/>
    </row>
    <row r="43" spans="1:12" ht="12.75">
      <c r="A43" s="59">
        <v>41</v>
      </c>
      <c r="B43" s="36" t="s">
        <v>1876</v>
      </c>
      <c r="C43" s="38" t="s">
        <v>3864</v>
      </c>
      <c r="D43" s="38">
        <v>1</v>
      </c>
      <c r="E43" s="36" t="s">
        <v>1877</v>
      </c>
      <c r="F43" s="36" t="s">
        <v>3862</v>
      </c>
      <c r="G43" s="36" t="s">
        <v>3871</v>
      </c>
      <c r="H43" s="36" t="s">
        <v>3871</v>
      </c>
      <c r="I43" s="36">
        <v>32.5</v>
      </c>
      <c r="J43" s="36" t="s">
        <v>1878</v>
      </c>
      <c r="K43" s="36" t="s">
        <v>1874</v>
      </c>
      <c r="L43" s="2"/>
    </row>
    <row r="44" spans="1:12" ht="12.75">
      <c r="A44" s="59">
        <v>42</v>
      </c>
      <c r="B44" s="36" t="s">
        <v>3202</v>
      </c>
      <c r="C44" s="38" t="s">
        <v>3868</v>
      </c>
      <c r="D44" s="38">
        <v>1</v>
      </c>
      <c r="E44" s="36" t="s">
        <v>3384</v>
      </c>
      <c r="F44" s="36" t="s">
        <v>627</v>
      </c>
      <c r="G44" s="36" t="s">
        <v>3871</v>
      </c>
      <c r="H44" s="36" t="s">
        <v>3867</v>
      </c>
      <c r="I44" s="36">
        <v>478</v>
      </c>
      <c r="J44" s="36" t="s">
        <v>3589</v>
      </c>
      <c r="K44" s="36" t="s">
        <v>522</v>
      </c>
      <c r="L44" s="2"/>
    </row>
    <row r="45" spans="1:12" ht="12.75">
      <c r="A45" s="59">
        <v>43</v>
      </c>
      <c r="B45" s="36" t="s">
        <v>477</v>
      </c>
      <c r="C45" s="38" t="s">
        <v>3228</v>
      </c>
      <c r="D45" s="38">
        <v>1</v>
      </c>
      <c r="E45" s="36" t="s">
        <v>3200</v>
      </c>
      <c r="F45" s="36" t="s">
        <v>3862</v>
      </c>
      <c r="G45" s="36" t="s">
        <v>3871</v>
      </c>
      <c r="H45" s="36" t="s">
        <v>3871</v>
      </c>
      <c r="I45" s="36">
        <v>349</v>
      </c>
      <c r="J45" s="36" t="s">
        <v>469</v>
      </c>
      <c r="K45" s="36" t="s">
        <v>964</v>
      </c>
      <c r="L45" s="2"/>
    </row>
    <row r="46" spans="1:12" ht="12.75">
      <c r="A46" s="59">
        <v>44</v>
      </c>
      <c r="B46" s="36" t="s">
        <v>3893</v>
      </c>
      <c r="C46" s="38" t="s">
        <v>3228</v>
      </c>
      <c r="D46" s="38">
        <v>1</v>
      </c>
      <c r="E46" s="36" t="s">
        <v>2818</v>
      </c>
      <c r="F46" s="36" t="s">
        <v>3862</v>
      </c>
      <c r="G46" s="36" t="s">
        <v>3871</v>
      </c>
      <c r="H46" s="36" t="s">
        <v>627</v>
      </c>
      <c r="I46" s="36">
        <v>177</v>
      </c>
      <c r="J46" s="36" t="s">
        <v>1842</v>
      </c>
      <c r="K46" s="36" t="s">
        <v>964</v>
      </c>
      <c r="L46" s="2"/>
    </row>
    <row r="47" spans="1:12" s="57" customFormat="1" ht="12.75">
      <c r="A47" s="59">
        <v>45</v>
      </c>
      <c r="B47" s="36" t="s">
        <v>620</v>
      </c>
      <c r="C47" s="38" t="s">
        <v>3864</v>
      </c>
      <c r="D47" s="38">
        <v>4</v>
      </c>
      <c r="E47" s="36" t="s">
        <v>3869</v>
      </c>
      <c r="F47" s="36"/>
      <c r="G47" s="36" t="s">
        <v>3871</v>
      </c>
      <c r="H47" s="36" t="s">
        <v>3871</v>
      </c>
      <c r="I47" s="36">
        <f>690+667</f>
        <v>1357</v>
      </c>
      <c r="J47" s="36" t="s">
        <v>1842</v>
      </c>
      <c r="K47" s="36" t="s">
        <v>3207</v>
      </c>
      <c r="L47" s="30"/>
    </row>
    <row r="48" spans="1:12" s="57" customFormat="1" ht="12.75">
      <c r="A48" s="59">
        <v>46</v>
      </c>
      <c r="B48" s="36" t="s">
        <v>3696</v>
      </c>
      <c r="C48" s="38" t="s">
        <v>3864</v>
      </c>
      <c r="D48" s="38">
        <v>2</v>
      </c>
      <c r="E48" s="36" t="s">
        <v>3869</v>
      </c>
      <c r="F48" s="36" t="s">
        <v>3862</v>
      </c>
      <c r="G48" s="36" t="s">
        <v>627</v>
      </c>
      <c r="H48" s="36" t="s">
        <v>3871</v>
      </c>
      <c r="I48" s="36">
        <v>477</v>
      </c>
      <c r="J48" s="36" t="s">
        <v>1734</v>
      </c>
      <c r="K48" s="36" t="s">
        <v>522</v>
      </c>
      <c r="L48" s="30"/>
    </row>
    <row r="49" spans="1:12" s="57" customFormat="1" ht="12.75">
      <c r="A49" s="59">
        <v>47</v>
      </c>
      <c r="B49" s="36" t="s">
        <v>468</v>
      </c>
      <c r="C49" s="38" t="s">
        <v>3865</v>
      </c>
      <c r="D49" s="38">
        <v>14</v>
      </c>
      <c r="E49" s="36" t="s">
        <v>3547</v>
      </c>
      <c r="F49" s="36" t="s">
        <v>3862</v>
      </c>
      <c r="G49" s="36" t="s">
        <v>627</v>
      </c>
      <c r="H49" s="36" t="s">
        <v>3867</v>
      </c>
      <c r="I49" s="36">
        <v>2563</v>
      </c>
      <c r="J49" s="36" t="s">
        <v>469</v>
      </c>
      <c r="K49" s="36" t="s">
        <v>964</v>
      </c>
      <c r="L49" s="30"/>
    </row>
    <row r="50" spans="1:12" ht="12.75">
      <c r="A50" s="59">
        <v>48</v>
      </c>
      <c r="B50" s="36" t="s">
        <v>1428</v>
      </c>
      <c r="C50" s="38" t="s">
        <v>3865</v>
      </c>
      <c r="D50" s="38">
        <v>26</v>
      </c>
      <c r="E50" s="36"/>
      <c r="F50" s="36" t="s">
        <v>3862</v>
      </c>
      <c r="G50" s="36" t="s">
        <v>3871</v>
      </c>
      <c r="H50" s="36"/>
      <c r="I50" s="36">
        <f>4287+1954</f>
        <v>6241</v>
      </c>
      <c r="J50" s="36" t="s">
        <v>1797</v>
      </c>
      <c r="K50" s="36" t="s">
        <v>1874</v>
      </c>
      <c r="L50" s="11"/>
    </row>
    <row r="51" spans="1:12" ht="12.75">
      <c r="A51" s="59">
        <v>49</v>
      </c>
      <c r="B51" s="36" t="s">
        <v>2569</v>
      </c>
      <c r="C51" s="38" t="s">
        <v>3868</v>
      </c>
      <c r="D51" s="38">
        <v>1</v>
      </c>
      <c r="E51" s="36" t="s">
        <v>2344</v>
      </c>
      <c r="F51" s="36" t="s">
        <v>3862</v>
      </c>
      <c r="G51" s="36" t="s">
        <v>3871</v>
      </c>
      <c r="H51" s="36" t="s">
        <v>627</v>
      </c>
      <c r="I51" s="36">
        <v>691</v>
      </c>
      <c r="J51" s="36" t="s">
        <v>1842</v>
      </c>
      <c r="K51" s="36" t="s">
        <v>3598</v>
      </c>
      <c r="L51" s="2"/>
    </row>
    <row r="52" spans="1:12" ht="12.75">
      <c r="A52" s="59">
        <v>50</v>
      </c>
      <c r="B52" s="36" t="s">
        <v>3891</v>
      </c>
      <c r="C52" s="38" t="s">
        <v>3868</v>
      </c>
      <c r="D52" s="38">
        <v>1</v>
      </c>
      <c r="E52" s="36" t="s">
        <v>3892</v>
      </c>
      <c r="F52" s="36" t="s">
        <v>3867</v>
      </c>
      <c r="G52" s="36" t="s">
        <v>627</v>
      </c>
      <c r="H52" s="36" t="s">
        <v>3871</v>
      </c>
      <c r="I52" s="36">
        <v>663</v>
      </c>
      <c r="J52" s="36" t="s">
        <v>1842</v>
      </c>
      <c r="K52" s="36" t="s">
        <v>1384</v>
      </c>
      <c r="L52" s="2"/>
    </row>
    <row r="53" spans="1:12" ht="12.75">
      <c r="A53" s="59">
        <v>51</v>
      </c>
      <c r="B53" s="36" t="s">
        <v>1982</v>
      </c>
      <c r="C53" s="38" t="s">
        <v>3864</v>
      </c>
      <c r="D53" s="38">
        <v>6</v>
      </c>
      <c r="E53" s="36" t="s">
        <v>3547</v>
      </c>
      <c r="F53" s="36" t="s">
        <v>3862</v>
      </c>
      <c r="G53" s="36" t="s">
        <v>3871</v>
      </c>
      <c r="H53" s="36" t="s">
        <v>3867</v>
      </c>
      <c r="I53" s="36">
        <f>682+681+693</f>
        <v>2056</v>
      </c>
      <c r="J53" s="36" t="s">
        <v>1842</v>
      </c>
      <c r="K53" s="36" t="s">
        <v>1863</v>
      </c>
      <c r="L53" s="2"/>
    </row>
    <row r="54" spans="1:12" s="57" customFormat="1" ht="12.75">
      <c r="A54" s="59">
        <v>52</v>
      </c>
      <c r="B54" s="36" t="s">
        <v>2249</v>
      </c>
      <c r="C54" s="38" t="s">
        <v>3868</v>
      </c>
      <c r="D54" s="38">
        <v>1</v>
      </c>
      <c r="E54" s="36" t="s">
        <v>2250</v>
      </c>
      <c r="F54" s="36" t="s">
        <v>3862</v>
      </c>
      <c r="G54" s="36" t="s">
        <v>627</v>
      </c>
      <c r="H54" s="36" t="s">
        <v>3867</v>
      </c>
      <c r="I54" s="36">
        <v>700</v>
      </c>
      <c r="J54" s="36" t="s">
        <v>2246</v>
      </c>
      <c r="K54" s="36" t="s">
        <v>522</v>
      </c>
      <c r="L54" s="36" t="s">
        <v>1954</v>
      </c>
    </row>
    <row r="55" spans="1:12" ht="12.75">
      <c r="A55" s="59">
        <v>53</v>
      </c>
      <c r="B55" s="36" t="s">
        <v>3700</v>
      </c>
      <c r="C55" s="38" t="s">
        <v>3864</v>
      </c>
      <c r="D55" s="38">
        <v>1</v>
      </c>
      <c r="E55" s="36" t="s">
        <v>3914</v>
      </c>
      <c r="F55" s="36" t="s">
        <v>3862</v>
      </c>
      <c r="G55" s="36" t="s">
        <v>627</v>
      </c>
      <c r="H55" s="36" t="s">
        <v>3867</v>
      </c>
      <c r="I55" s="36">
        <v>173</v>
      </c>
      <c r="J55" s="36" t="s">
        <v>2246</v>
      </c>
      <c r="K55" s="36" t="s">
        <v>522</v>
      </c>
      <c r="L55" s="2"/>
    </row>
    <row r="56" spans="1:12" ht="12.75">
      <c r="A56" s="59">
        <v>54</v>
      </c>
      <c r="B56" s="36" t="s">
        <v>787</v>
      </c>
      <c r="C56" s="38" t="s">
        <v>3864</v>
      </c>
      <c r="D56" s="38">
        <v>4</v>
      </c>
      <c r="E56" s="36" t="s">
        <v>3869</v>
      </c>
      <c r="F56" s="36" t="s">
        <v>3867</v>
      </c>
      <c r="G56" s="36" t="s">
        <v>3871</v>
      </c>
      <c r="H56" s="36" t="s">
        <v>3871</v>
      </c>
      <c r="I56" s="36">
        <v>675</v>
      </c>
      <c r="J56" s="36" t="s">
        <v>1842</v>
      </c>
      <c r="K56" s="36" t="s">
        <v>964</v>
      </c>
      <c r="L56" s="2"/>
    </row>
    <row r="57" spans="1:12" ht="12.75">
      <c r="A57" s="59">
        <v>55</v>
      </c>
      <c r="B57" s="36" t="s">
        <v>2114</v>
      </c>
      <c r="C57" s="38" t="s">
        <v>3868</v>
      </c>
      <c r="D57" s="38">
        <v>1</v>
      </c>
      <c r="E57" s="36" t="s">
        <v>2115</v>
      </c>
      <c r="F57" s="36" t="s">
        <v>3867</v>
      </c>
      <c r="G57" s="36" t="s">
        <v>3871</v>
      </c>
      <c r="H57" s="36" t="s">
        <v>3871</v>
      </c>
      <c r="I57" s="36">
        <v>694</v>
      </c>
      <c r="J57" s="36" t="s">
        <v>1842</v>
      </c>
      <c r="K57" s="36" t="s">
        <v>2336</v>
      </c>
      <c r="L57" s="2"/>
    </row>
    <row r="58" spans="1:12" ht="12.75">
      <c r="A58" s="59">
        <v>56</v>
      </c>
      <c r="B58" s="36" t="s">
        <v>2827</v>
      </c>
      <c r="C58" s="38" t="s">
        <v>3864</v>
      </c>
      <c r="D58" s="38">
        <v>6</v>
      </c>
      <c r="E58" s="36" t="s">
        <v>3869</v>
      </c>
      <c r="F58" s="36" t="s">
        <v>3862</v>
      </c>
      <c r="G58" s="36" t="s">
        <v>627</v>
      </c>
      <c r="H58" s="36" t="s">
        <v>3871</v>
      </c>
      <c r="I58" s="36">
        <f>646+320</f>
        <v>966</v>
      </c>
      <c r="J58" s="36" t="s">
        <v>1842</v>
      </c>
      <c r="K58" s="36" t="s">
        <v>3598</v>
      </c>
      <c r="L58" s="2"/>
    </row>
    <row r="59" spans="1:12" s="57" customFormat="1" ht="12.75">
      <c r="A59" s="59">
        <v>57</v>
      </c>
      <c r="B59" s="36" t="s">
        <v>3957</v>
      </c>
      <c r="C59" s="38" t="s">
        <v>3868</v>
      </c>
      <c r="D59" s="38">
        <v>1</v>
      </c>
      <c r="E59" s="36" t="s">
        <v>3958</v>
      </c>
      <c r="F59" s="36" t="s">
        <v>3867</v>
      </c>
      <c r="G59" s="36" t="s">
        <v>3871</v>
      </c>
      <c r="H59" s="36" t="s">
        <v>3871</v>
      </c>
      <c r="I59" s="36">
        <v>624</v>
      </c>
      <c r="J59" s="36" t="s">
        <v>1842</v>
      </c>
      <c r="K59" s="36" t="s">
        <v>2507</v>
      </c>
      <c r="L59" s="30"/>
    </row>
    <row r="60" spans="1:12" ht="12.75">
      <c r="A60" s="59">
        <v>58</v>
      </c>
      <c r="B60" s="36" t="s">
        <v>200</v>
      </c>
      <c r="C60" s="38" t="s">
        <v>3865</v>
      </c>
      <c r="D60" s="38">
        <v>13</v>
      </c>
      <c r="E60" s="36" t="s">
        <v>3869</v>
      </c>
      <c r="F60" s="36" t="s">
        <v>3862</v>
      </c>
      <c r="G60" s="36" t="s">
        <v>627</v>
      </c>
      <c r="H60" s="36" t="s">
        <v>3871</v>
      </c>
      <c r="I60" s="36">
        <f>518+533+692+476</f>
        <v>2219</v>
      </c>
      <c r="J60" s="36" t="s">
        <v>1842</v>
      </c>
      <c r="K60" s="36" t="s">
        <v>3918</v>
      </c>
      <c r="L60" s="2"/>
    </row>
    <row r="61" spans="1:12" ht="12.75">
      <c r="A61" s="59">
        <v>59</v>
      </c>
      <c r="B61" s="36" t="s">
        <v>3260</v>
      </c>
      <c r="C61" s="38" t="s">
        <v>3868</v>
      </c>
      <c r="D61" s="38">
        <v>1</v>
      </c>
      <c r="E61" s="36" t="s">
        <v>2826</v>
      </c>
      <c r="F61" s="36" t="s">
        <v>3867</v>
      </c>
      <c r="G61" s="36" t="s">
        <v>3871</v>
      </c>
      <c r="H61" s="36" t="s">
        <v>3871</v>
      </c>
      <c r="I61" s="36">
        <v>490</v>
      </c>
      <c r="J61" s="36" t="s">
        <v>1842</v>
      </c>
      <c r="K61" s="36" t="s">
        <v>529</v>
      </c>
      <c r="L61" s="2"/>
    </row>
    <row r="62" spans="1:12" ht="12.75">
      <c r="A62" s="59">
        <v>60</v>
      </c>
      <c r="B62" s="36" t="s">
        <v>26</v>
      </c>
      <c r="C62" s="38" t="s">
        <v>3865</v>
      </c>
      <c r="D62" s="38">
        <v>26</v>
      </c>
      <c r="E62" s="36" t="s">
        <v>3547</v>
      </c>
      <c r="F62" s="36" t="s">
        <v>3862</v>
      </c>
      <c r="G62" s="36" t="s">
        <v>627</v>
      </c>
      <c r="H62" s="36" t="s">
        <v>3867</v>
      </c>
      <c r="I62" s="36">
        <f>4108+3839</f>
        <v>7947</v>
      </c>
      <c r="J62" s="36" t="s">
        <v>1842</v>
      </c>
      <c r="K62" s="36" t="s">
        <v>964</v>
      </c>
      <c r="L62" s="2"/>
    </row>
    <row r="63" spans="1:12" s="57" customFormat="1" ht="12.75">
      <c r="A63" s="59">
        <v>61</v>
      </c>
      <c r="B63" s="36" t="s">
        <v>27</v>
      </c>
      <c r="C63" s="38" t="s">
        <v>3228</v>
      </c>
      <c r="D63" s="38">
        <v>1</v>
      </c>
      <c r="E63" s="36" t="s">
        <v>3547</v>
      </c>
      <c r="F63" s="36" t="s">
        <v>3862</v>
      </c>
      <c r="G63" s="36" t="s">
        <v>3871</v>
      </c>
      <c r="H63" s="36" t="s">
        <v>3871</v>
      </c>
      <c r="I63" s="36">
        <v>329</v>
      </c>
      <c r="J63" s="36" t="s">
        <v>3595</v>
      </c>
      <c r="K63" s="36" t="s">
        <v>964</v>
      </c>
      <c r="L63" s="30"/>
    </row>
    <row r="64" spans="1:12" ht="12.75">
      <c r="A64" s="59">
        <v>62</v>
      </c>
      <c r="B64" s="36" t="s">
        <v>3903</v>
      </c>
      <c r="C64" s="38" t="s">
        <v>3865</v>
      </c>
      <c r="D64" s="38">
        <v>51</v>
      </c>
      <c r="E64" s="36" t="s">
        <v>3547</v>
      </c>
      <c r="F64" s="36" t="s">
        <v>3862</v>
      </c>
      <c r="G64" s="36" t="s">
        <v>627</v>
      </c>
      <c r="H64" s="36" t="s">
        <v>3867</v>
      </c>
      <c r="I64" s="36">
        <f>4475+4396</f>
        <v>8871</v>
      </c>
      <c r="J64" s="36" t="s">
        <v>1842</v>
      </c>
      <c r="K64" s="36" t="s">
        <v>529</v>
      </c>
      <c r="L64" s="2"/>
    </row>
    <row r="65" spans="1:12" ht="12.75">
      <c r="A65" s="59">
        <v>63</v>
      </c>
      <c r="B65" s="36" t="s">
        <v>3555</v>
      </c>
      <c r="C65" s="38" t="s">
        <v>3865</v>
      </c>
      <c r="D65" s="38">
        <v>24</v>
      </c>
      <c r="E65" s="36" t="s">
        <v>3547</v>
      </c>
      <c r="F65" s="36" t="s">
        <v>3862</v>
      </c>
      <c r="G65" s="36" t="s">
        <v>627</v>
      </c>
      <c r="H65" s="36" t="s">
        <v>3867</v>
      </c>
      <c r="I65" s="36">
        <f>4352+607</f>
        <v>4959</v>
      </c>
      <c r="J65" s="36" t="s">
        <v>1842</v>
      </c>
      <c r="K65" s="36" t="s">
        <v>643</v>
      </c>
      <c r="L65" s="2"/>
    </row>
    <row r="66" spans="1:12" ht="12.75">
      <c r="A66" s="59">
        <v>64</v>
      </c>
      <c r="B66" s="36" t="s">
        <v>3556</v>
      </c>
      <c r="C66" s="38" t="s">
        <v>3865</v>
      </c>
      <c r="D66" s="38">
        <v>15</v>
      </c>
      <c r="E66" s="36" t="s">
        <v>3547</v>
      </c>
      <c r="F66" s="36" t="s">
        <v>3862</v>
      </c>
      <c r="G66" s="36" t="s">
        <v>627</v>
      </c>
      <c r="H66" s="36" t="s">
        <v>3867</v>
      </c>
      <c r="I66" s="36">
        <v>1977</v>
      </c>
      <c r="J66" s="36" t="s">
        <v>1842</v>
      </c>
      <c r="K66" s="36" t="s">
        <v>643</v>
      </c>
      <c r="L66" s="2"/>
    </row>
    <row r="67" spans="1:12" s="57" customFormat="1" ht="12.75">
      <c r="A67" s="59">
        <v>65</v>
      </c>
      <c r="B67" s="36" t="s">
        <v>3557</v>
      </c>
      <c r="C67" s="38" t="s">
        <v>3228</v>
      </c>
      <c r="D67" s="38">
        <v>2</v>
      </c>
      <c r="E67" s="36" t="s">
        <v>3547</v>
      </c>
      <c r="F67" s="36" t="s">
        <v>3862</v>
      </c>
      <c r="G67" s="36" t="s">
        <v>627</v>
      </c>
      <c r="H67" s="36" t="s">
        <v>3867</v>
      </c>
      <c r="I67" s="36">
        <v>226</v>
      </c>
      <c r="J67" s="36" t="s">
        <v>3590</v>
      </c>
      <c r="K67" s="36" t="s">
        <v>643</v>
      </c>
      <c r="L67" s="30"/>
    </row>
    <row r="68" spans="1:12" s="57" customFormat="1" ht="12.75">
      <c r="A68" s="59">
        <v>66</v>
      </c>
      <c r="B68" s="36" t="s">
        <v>512</v>
      </c>
      <c r="C68" s="38" t="s">
        <v>3865</v>
      </c>
      <c r="D68" s="63">
        <v>52</v>
      </c>
      <c r="E68" s="36"/>
      <c r="F68" s="36" t="s">
        <v>3862</v>
      </c>
      <c r="G68" s="36" t="s">
        <v>627</v>
      </c>
      <c r="H68" s="36" t="s">
        <v>3871</v>
      </c>
      <c r="I68" s="36">
        <f>653+656+685+700+672+632+702+681+680+681+679+680+510</f>
        <v>8611</v>
      </c>
      <c r="J68" s="36" t="s">
        <v>1842</v>
      </c>
      <c r="K68" s="36" t="s">
        <v>2509</v>
      </c>
      <c r="L68" s="30"/>
    </row>
    <row r="69" spans="1:12" ht="12.75">
      <c r="A69" s="59">
        <v>67</v>
      </c>
      <c r="B69" s="36" t="s">
        <v>2510</v>
      </c>
      <c r="C69" s="38" t="s">
        <v>3228</v>
      </c>
      <c r="D69" s="63">
        <v>1</v>
      </c>
      <c r="E69" s="36" t="s">
        <v>3869</v>
      </c>
      <c r="F69" s="36" t="s">
        <v>3862</v>
      </c>
      <c r="G69" s="36" t="s">
        <v>627</v>
      </c>
      <c r="H69" s="36" t="s">
        <v>3871</v>
      </c>
      <c r="I69" s="36">
        <v>68</v>
      </c>
      <c r="J69" s="36" t="s">
        <v>1623</v>
      </c>
      <c r="K69" s="36" t="s">
        <v>2509</v>
      </c>
      <c r="L69" s="2"/>
    </row>
    <row r="70" spans="1:12" ht="12.75">
      <c r="A70" s="59">
        <v>68</v>
      </c>
      <c r="B70" s="36" t="s">
        <v>632</v>
      </c>
      <c r="C70" s="38" t="s">
        <v>3865</v>
      </c>
      <c r="D70" s="38">
        <v>52</v>
      </c>
      <c r="E70" s="36"/>
      <c r="F70" s="36"/>
      <c r="G70" s="36" t="s">
        <v>3871</v>
      </c>
      <c r="H70" s="36" t="s">
        <v>3867</v>
      </c>
      <c r="I70" s="36">
        <f>690+690+682+671+563+645+644+643+643+643+646+643+644</f>
        <v>8447</v>
      </c>
      <c r="J70" s="36" t="s">
        <v>1842</v>
      </c>
      <c r="K70" s="36" t="s">
        <v>643</v>
      </c>
      <c r="L70" s="2"/>
    </row>
    <row r="71" spans="1:12" ht="12.75">
      <c r="A71" s="59">
        <v>69</v>
      </c>
      <c r="B71" s="36" t="s">
        <v>2345</v>
      </c>
      <c r="C71" s="38" t="s">
        <v>3864</v>
      </c>
      <c r="D71" s="38">
        <v>3</v>
      </c>
      <c r="E71" s="36" t="s">
        <v>3869</v>
      </c>
      <c r="F71" s="36" t="s">
        <v>3862</v>
      </c>
      <c r="G71" s="36" t="s">
        <v>3871</v>
      </c>
      <c r="H71" s="36" t="s">
        <v>3867</v>
      </c>
      <c r="I71" s="36">
        <v>773</v>
      </c>
      <c r="J71" s="36" t="s">
        <v>1837</v>
      </c>
      <c r="K71" s="36" t="s">
        <v>522</v>
      </c>
      <c r="L71" s="2"/>
    </row>
    <row r="72" spans="1:12" ht="12.75">
      <c r="A72" s="59">
        <v>70</v>
      </c>
      <c r="B72" s="36" t="s">
        <v>2346</v>
      </c>
      <c r="C72" s="38" t="s">
        <v>3864</v>
      </c>
      <c r="D72" s="38">
        <v>6</v>
      </c>
      <c r="E72" s="36" t="s">
        <v>3869</v>
      </c>
      <c r="F72" s="36" t="s">
        <v>3862</v>
      </c>
      <c r="G72" s="36" t="s">
        <v>3871</v>
      </c>
      <c r="H72" s="36" t="s">
        <v>3867</v>
      </c>
      <c r="I72" s="36">
        <v>1918</v>
      </c>
      <c r="J72" s="36" t="s">
        <v>1837</v>
      </c>
      <c r="K72" s="36" t="s">
        <v>522</v>
      </c>
      <c r="L72" s="2"/>
    </row>
    <row r="73" spans="1:12" ht="12.75">
      <c r="A73" s="59">
        <v>71</v>
      </c>
      <c r="B73" s="36" t="s">
        <v>2347</v>
      </c>
      <c r="C73" s="38" t="s">
        <v>3864</v>
      </c>
      <c r="D73" s="38">
        <v>4</v>
      </c>
      <c r="E73" s="36" t="s">
        <v>3869</v>
      </c>
      <c r="F73" s="36" t="s">
        <v>3862</v>
      </c>
      <c r="G73" s="36" t="s">
        <v>3871</v>
      </c>
      <c r="H73" s="36" t="s">
        <v>3867</v>
      </c>
      <c r="I73" s="36">
        <v>888</v>
      </c>
      <c r="J73" s="36" t="s">
        <v>1837</v>
      </c>
      <c r="K73" s="36" t="s">
        <v>522</v>
      </c>
      <c r="L73" s="2"/>
    </row>
    <row r="74" spans="1:12" ht="12.75">
      <c r="A74" s="59">
        <v>72</v>
      </c>
      <c r="B74" s="36" t="s">
        <v>2347</v>
      </c>
      <c r="C74" s="38" t="s">
        <v>3864</v>
      </c>
      <c r="D74" s="38">
        <v>4</v>
      </c>
      <c r="E74" s="36" t="s">
        <v>3547</v>
      </c>
      <c r="F74" s="36" t="s">
        <v>3862</v>
      </c>
      <c r="G74" s="36" t="s">
        <v>3871</v>
      </c>
      <c r="H74" s="36" t="s">
        <v>3867</v>
      </c>
      <c r="I74" s="36">
        <v>516</v>
      </c>
      <c r="J74" s="36" t="s">
        <v>1842</v>
      </c>
      <c r="K74" s="36" t="s">
        <v>1384</v>
      </c>
      <c r="L74" s="2"/>
    </row>
    <row r="75" spans="1:12" ht="12.75">
      <c r="A75" s="59">
        <v>73</v>
      </c>
      <c r="B75" s="60" t="s">
        <v>2116</v>
      </c>
      <c r="C75" s="61" t="s">
        <v>3868</v>
      </c>
      <c r="D75" s="61">
        <v>1</v>
      </c>
      <c r="E75" s="60" t="s">
        <v>2117</v>
      </c>
      <c r="F75" s="60" t="s">
        <v>3867</v>
      </c>
      <c r="G75" s="60" t="s">
        <v>3871</v>
      </c>
      <c r="H75" s="60" t="s">
        <v>3871</v>
      </c>
      <c r="I75" s="60">
        <v>635</v>
      </c>
      <c r="J75" s="36" t="s">
        <v>674</v>
      </c>
      <c r="K75" s="60" t="s">
        <v>522</v>
      </c>
      <c r="L75" s="2"/>
    </row>
    <row r="76" spans="1:12" ht="12.75">
      <c r="A76" s="59">
        <v>74</v>
      </c>
      <c r="B76" s="60" t="s">
        <v>2116</v>
      </c>
      <c r="C76" s="38" t="s">
        <v>3868</v>
      </c>
      <c r="D76" s="61">
        <v>1</v>
      </c>
      <c r="E76" s="60" t="s">
        <v>3899</v>
      </c>
      <c r="F76" s="36" t="s">
        <v>627</v>
      </c>
      <c r="G76" s="60" t="s">
        <v>3871</v>
      </c>
      <c r="H76" s="36" t="s">
        <v>3867</v>
      </c>
      <c r="I76" s="60">
        <v>568</v>
      </c>
      <c r="J76" s="36" t="s">
        <v>3067</v>
      </c>
      <c r="K76" s="60" t="s">
        <v>643</v>
      </c>
      <c r="L76" s="2"/>
    </row>
    <row r="77" spans="1:12" s="57" customFormat="1" ht="12.75">
      <c r="A77" s="59">
        <v>75</v>
      </c>
      <c r="B77" s="36" t="s">
        <v>1430</v>
      </c>
      <c r="C77" s="38" t="s">
        <v>3868</v>
      </c>
      <c r="D77" s="38">
        <v>1</v>
      </c>
      <c r="E77" s="36" t="s">
        <v>3866</v>
      </c>
      <c r="F77" s="36" t="s">
        <v>3862</v>
      </c>
      <c r="G77" s="36" t="s">
        <v>3871</v>
      </c>
      <c r="H77" s="36" t="s">
        <v>3867</v>
      </c>
      <c r="I77" s="36">
        <v>1392</v>
      </c>
      <c r="J77" s="36" t="s">
        <v>3067</v>
      </c>
      <c r="K77" s="36" t="s">
        <v>643</v>
      </c>
      <c r="L77" s="30"/>
    </row>
    <row r="78" spans="1:12" s="57" customFormat="1" ht="12.75">
      <c r="A78" s="59">
        <v>76</v>
      </c>
      <c r="B78" s="36" t="s">
        <v>2159</v>
      </c>
      <c r="C78" s="38" t="s">
        <v>3865</v>
      </c>
      <c r="D78" s="38">
        <v>26</v>
      </c>
      <c r="E78" s="36" t="s">
        <v>3866</v>
      </c>
      <c r="F78" s="36" t="s">
        <v>3862</v>
      </c>
      <c r="G78" s="36" t="s">
        <v>3871</v>
      </c>
      <c r="H78" s="36"/>
      <c r="I78" s="36">
        <f>634+604+614+604+669+553+619+445+408</f>
        <v>5150</v>
      </c>
      <c r="J78" s="36" t="s">
        <v>1842</v>
      </c>
      <c r="K78" s="36" t="s">
        <v>2509</v>
      </c>
      <c r="L78" s="30"/>
    </row>
    <row r="79" spans="1:12" ht="12.75">
      <c r="A79" s="59">
        <v>77</v>
      </c>
      <c r="B79" s="36" t="s">
        <v>31</v>
      </c>
      <c r="C79" s="38" t="s">
        <v>3864</v>
      </c>
      <c r="D79" s="38">
        <v>6</v>
      </c>
      <c r="E79" s="36" t="s">
        <v>32</v>
      </c>
      <c r="F79" s="36" t="s">
        <v>3862</v>
      </c>
      <c r="G79" s="36" t="s">
        <v>3871</v>
      </c>
      <c r="H79" s="36" t="s">
        <v>3867</v>
      </c>
      <c r="I79" s="36">
        <v>2053</v>
      </c>
      <c r="J79" s="36" t="s">
        <v>1842</v>
      </c>
      <c r="K79" s="36" t="s">
        <v>522</v>
      </c>
      <c r="L79" s="2"/>
    </row>
    <row r="80" spans="1:12" s="57" customFormat="1" ht="12.75">
      <c r="A80" s="59">
        <v>78</v>
      </c>
      <c r="B80" s="36" t="s">
        <v>2508</v>
      </c>
      <c r="C80" s="38" t="s">
        <v>3865</v>
      </c>
      <c r="D80" s="38">
        <v>13</v>
      </c>
      <c r="E80" s="36" t="s">
        <v>3547</v>
      </c>
      <c r="F80" s="36" t="s">
        <v>3862</v>
      </c>
      <c r="G80" s="36" t="s">
        <v>3867</v>
      </c>
      <c r="H80" s="36" t="s">
        <v>3871</v>
      </c>
      <c r="I80" s="36">
        <f>562+557+554+530+200</f>
        <v>2403</v>
      </c>
      <c r="J80" s="36" t="s">
        <v>1842</v>
      </c>
      <c r="K80" s="36" t="s">
        <v>2509</v>
      </c>
      <c r="L80" s="30"/>
    </row>
    <row r="81" spans="1:12" ht="12.75">
      <c r="A81" s="59">
        <v>79</v>
      </c>
      <c r="B81" s="36" t="s">
        <v>2508</v>
      </c>
      <c r="C81" s="38" t="s">
        <v>3864</v>
      </c>
      <c r="D81" s="38">
        <v>2</v>
      </c>
      <c r="E81" s="36" t="s">
        <v>3547</v>
      </c>
      <c r="F81" s="36" t="s">
        <v>3862</v>
      </c>
      <c r="G81" s="36" t="s">
        <v>3871</v>
      </c>
      <c r="H81" s="36" t="s">
        <v>3867</v>
      </c>
      <c r="I81" s="36">
        <v>672</v>
      </c>
      <c r="J81" s="36" t="s">
        <v>1837</v>
      </c>
      <c r="K81" s="36" t="s">
        <v>522</v>
      </c>
      <c r="L81" s="2"/>
    </row>
    <row r="82" spans="1:12" s="57" customFormat="1" ht="12.75">
      <c r="A82" s="59">
        <v>80</v>
      </c>
      <c r="B82" s="36" t="s">
        <v>2079</v>
      </c>
      <c r="C82" s="38" t="s">
        <v>3865</v>
      </c>
      <c r="D82" s="38">
        <v>43</v>
      </c>
      <c r="E82" s="36"/>
      <c r="F82" s="36" t="s">
        <v>3862</v>
      </c>
      <c r="G82" s="36" t="s">
        <v>627</v>
      </c>
      <c r="H82" s="36" t="s">
        <v>3867</v>
      </c>
      <c r="I82" s="36">
        <f>458+700+700+699+695+694+699+695+695+682+689+698+701+562+564</f>
        <v>9931</v>
      </c>
      <c r="J82" s="36" t="s">
        <v>1842</v>
      </c>
      <c r="K82" s="36" t="s">
        <v>1453</v>
      </c>
      <c r="L82" s="30"/>
    </row>
    <row r="83" spans="1:12" s="57" customFormat="1" ht="12.75">
      <c r="A83" s="59">
        <v>81</v>
      </c>
      <c r="B83" s="36" t="s">
        <v>2366</v>
      </c>
      <c r="C83" s="38" t="s">
        <v>3864</v>
      </c>
      <c r="D83" s="38">
        <v>1</v>
      </c>
      <c r="E83" s="36" t="s">
        <v>3547</v>
      </c>
      <c r="F83" s="36" t="s">
        <v>3862</v>
      </c>
      <c r="G83" s="36" t="s">
        <v>627</v>
      </c>
      <c r="H83" s="36" t="s">
        <v>3871</v>
      </c>
      <c r="I83" s="36">
        <v>175</v>
      </c>
      <c r="J83" s="36" t="s">
        <v>2353</v>
      </c>
      <c r="K83" s="36" t="s">
        <v>3205</v>
      </c>
      <c r="L83" s="30"/>
    </row>
    <row r="84" spans="1:12" s="57" customFormat="1" ht="12.75">
      <c r="A84" s="59">
        <v>82</v>
      </c>
      <c r="B84" s="36" t="s">
        <v>2364</v>
      </c>
      <c r="C84" s="38" t="s">
        <v>3864</v>
      </c>
      <c r="D84" s="38">
        <v>1</v>
      </c>
      <c r="E84" s="36" t="s">
        <v>3547</v>
      </c>
      <c r="F84" s="36" t="s">
        <v>3862</v>
      </c>
      <c r="G84" s="36" t="s">
        <v>627</v>
      </c>
      <c r="H84" s="36" t="s">
        <v>3867</v>
      </c>
      <c r="I84" s="36">
        <v>172</v>
      </c>
      <c r="J84" s="36" t="s">
        <v>2353</v>
      </c>
      <c r="K84" s="36" t="s">
        <v>3205</v>
      </c>
      <c r="L84" s="30"/>
    </row>
    <row r="85" spans="1:12" s="57" customFormat="1" ht="12.75">
      <c r="A85" s="59">
        <v>83</v>
      </c>
      <c r="B85" s="36" t="s">
        <v>2365</v>
      </c>
      <c r="C85" s="38" t="s">
        <v>3864</v>
      </c>
      <c r="D85" s="38">
        <v>1</v>
      </c>
      <c r="E85" s="36" t="s">
        <v>3547</v>
      </c>
      <c r="F85" s="36" t="s">
        <v>3862</v>
      </c>
      <c r="G85" s="36" t="s">
        <v>627</v>
      </c>
      <c r="H85" s="36" t="s">
        <v>3867</v>
      </c>
      <c r="I85" s="36">
        <v>184</v>
      </c>
      <c r="J85" s="36" t="s">
        <v>2353</v>
      </c>
      <c r="K85" s="36" t="s">
        <v>3205</v>
      </c>
      <c r="L85" s="30"/>
    </row>
    <row r="86" spans="1:12" s="57" customFormat="1" ht="12.75">
      <c r="A86" s="59">
        <v>84</v>
      </c>
      <c r="B86" s="36" t="s">
        <v>372</v>
      </c>
      <c r="C86" s="38" t="s">
        <v>3865</v>
      </c>
      <c r="D86" s="38">
        <v>12</v>
      </c>
      <c r="E86" s="36" t="s">
        <v>3547</v>
      </c>
      <c r="F86" s="36" t="s">
        <v>3862</v>
      </c>
      <c r="G86" s="36" t="s">
        <v>3871</v>
      </c>
      <c r="H86" s="36" t="s">
        <v>3867</v>
      </c>
      <c r="I86" s="36">
        <f>701+687+682</f>
        <v>2070</v>
      </c>
      <c r="J86" s="36" t="s">
        <v>1842</v>
      </c>
      <c r="K86" s="36" t="s">
        <v>3918</v>
      </c>
      <c r="L86" s="30"/>
    </row>
    <row r="87" spans="1:12" s="58" customFormat="1" ht="12.75">
      <c r="A87" s="59">
        <v>85</v>
      </c>
      <c r="B87" s="60" t="s">
        <v>2147</v>
      </c>
      <c r="C87" s="61" t="s">
        <v>3865</v>
      </c>
      <c r="D87" s="61">
        <v>13</v>
      </c>
      <c r="E87" s="60" t="s">
        <v>3547</v>
      </c>
      <c r="F87" s="60" t="s">
        <v>3862</v>
      </c>
      <c r="G87" s="60" t="s">
        <v>627</v>
      </c>
      <c r="H87" s="60" t="s">
        <v>3871</v>
      </c>
      <c r="I87" s="60">
        <f>692+669+669+641+230</f>
        <v>2901</v>
      </c>
      <c r="J87" s="36" t="s">
        <v>1842</v>
      </c>
      <c r="K87" s="60" t="s">
        <v>964</v>
      </c>
      <c r="L87" s="65"/>
    </row>
    <row r="88" spans="1:12" s="7" customFormat="1" ht="12.75">
      <c r="A88" s="59">
        <v>86</v>
      </c>
      <c r="B88" s="36" t="s">
        <v>2146</v>
      </c>
      <c r="C88" s="38" t="s">
        <v>3868</v>
      </c>
      <c r="D88" s="38">
        <v>1</v>
      </c>
      <c r="E88" s="36" t="s">
        <v>3547</v>
      </c>
      <c r="F88" s="36" t="s">
        <v>3862</v>
      </c>
      <c r="G88" s="36" t="s">
        <v>627</v>
      </c>
      <c r="H88" s="36" t="s">
        <v>3871</v>
      </c>
      <c r="I88" s="36">
        <f>604+611</f>
        <v>1215</v>
      </c>
      <c r="J88" s="36" t="s">
        <v>1842</v>
      </c>
      <c r="K88" s="36" t="s">
        <v>3598</v>
      </c>
      <c r="L88" s="4"/>
    </row>
    <row r="89" spans="1:12" ht="12.75">
      <c r="A89" s="59">
        <v>87</v>
      </c>
      <c r="B89" s="36" t="s">
        <v>46</v>
      </c>
      <c r="C89" s="38" t="s">
        <v>3864</v>
      </c>
      <c r="D89" s="38">
        <v>3</v>
      </c>
      <c r="E89" s="36" t="s">
        <v>1599</v>
      </c>
      <c r="F89" s="36" t="s">
        <v>3862</v>
      </c>
      <c r="G89" s="36" t="s">
        <v>3871</v>
      </c>
      <c r="H89" s="36" t="s">
        <v>3867</v>
      </c>
      <c r="I89" s="36">
        <f>592+284</f>
        <v>876</v>
      </c>
      <c r="J89" s="36" t="s">
        <v>1842</v>
      </c>
      <c r="K89" s="36" t="s">
        <v>643</v>
      </c>
      <c r="L89" s="2"/>
    </row>
    <row r="90" spans="1:12" ht="12.75">
      <c r="A90" s="59">
        <v>88</v>
      </c>
      <c r="B90" s="36" t="s">
        <v>3107</v>
      </c>
      <c r="C90" s="38" t="s">
        <v>3864</v>
      </c>
      <c r="D90" s="38">
        <v>6</v>
      </c>
      <c r="E90" s="36" t="s">
        <v>3547</v>
      </c>
      <c r="F90" s="36" t="s">
        <v>3862</v>
      </c>
      <c r="G90" s="36" t="s">
        <v>3871</v>
      </c>
      <c r="H90" s="36" t="s">
        <v>3867</v>
      </c>
      <c r="I90" s="36">
        <v>2094</v>
      </c>
      <c r="J90" s="36" t="s">
        <v>1842</v>
      </c>
      <c r="K90" s="36" t="s">
        <v>529</v>
      </c>
      <c r="L90" s="2"/>
    </row>
    <row r="91" spans="1:12" ht="12.75">
      <c r="A91" s="59">
        <v>89</v>
      </c>
      <c r="B91" s="36" t="s">
        <v>3108</v>
      </c>
      <c r="C91" s="38" t="s">
        <v>3864</v>
      </c>
      <c r="D91" s="38">
        <v>6</v>
      </c>
      <c r="E91" s="36" t="s">
        <v>3547</v>
      </c>
      <c r="F91" s="36" t="s">
        <v>3862</v>
      </c>
      <c r="G91" s="36" t="s">
        <v>3871</v>
      </c>
      <c r="H91" s="36" t="s">
        <v>3867</v>
      </c>
      <c r="I91" s="36">
        <v>2094</v>
      </c>
      <c r="J91" s="36" t="s">
        <v>1842</v>
      </c>
      <c r="K91" s="36" t="s">
        <v>529</v>
      </c>
      <c r="L91" s="2"/>
    </row>
    <row r="92" spans="1:12" s="57" customFormat="1" ht="12.75">
      <c r="A92" s="59">
        <v>90</v>
      </c>
      <c r="B92" s="36" t="s">
        <v>2071</v>
      </c>
      <c r="C92" s="38" t="s">
        <v>3865</v>
      </c>
      <c r="D92" s="38">
        <v>12</v>
      </c>
      <c r="E92" s="36" t="s">
        <v>2080</v>
      </c>
      <c r="F92" s="36" t="s">
        <v>3862</v>
      </c>
      <c r="G92" s="36" t="s">
        <v>627</v>
      </c>
      <c r="H92" s="36" t="s">
        <v>3867</v>
      </c>
      <c r="I92" s="36">
        <f>600+680+557+353</f>
        <v>2190</v>
      </c>
      <c r="J92" s="36" t="s">
        <v>1842</v>
      </c>
      <c r="K92" s="36" t="s">
        <v>2174</v>
      </c>
      <c r="L92" s="30"/>
    </row>
    <row r="93" spans="1:12" s="57" customFormat="1" ht="12.75">
      <c r="A93" s="59">
        <v>91</v>
      </c>
      <c r="B93" s="36" t="s">
        <v>2705</v>
      </c>
      <c r="C93" s="38" t="s">
        <v>3864</v>
      </c>
      <c r="D93" s="38">
        <v>4</v>
      </c>
      <c r="E93" s="36" t="s">
        <v>2080</v>
      </c>
      <c r="F93" s="36" t="s">
        <v>3862</v>
      </c>
      <c r="G93" s="36" t="s">
        <v>627</v>
      </c>
      <c r="H93" s="36" t="s">
        <v>3871</v>
      </c>
      <c r="I93" s="36">
        <v>884</v>
      </c>
      <c r="J93" s="36" t="s">
        <v>2704</v>
      </c>
      <c r="K93" s="36" t="s">
        <v>1096</v>
      </c>
      <c r="L93" s="30"/>
    </row>
    <row r="94" spans="1:12" ht="12.75">
      <c r="A94" s="59">
        <v>92</v>
      </c>
      <c r="B94" s="36" t="s">
        <v>29</v>
      </c>
      <c r="C94" s="38" t="s">
        <v>3865</v>
      </c>
      <c r="D94" s="38">
        <v>27</v>
      </c>
      <c r="E94" s="36" t="s">
        <v>1605</v>
      </c>
      <c r="F94" s="36" t="s">
        <v>3862</v>
      </c>
      <c r="G94" s="36" t="s">
        <v>627</v>
      </c>
      <c r="H94" s="36" t="s">
        <v>3867</v>
      </c>
      <c r="I94" s="36">
        <f>4383+176</f>
        <v>4559</v>
      </c>
      <c r="J94" s="36" t="s">
        <v>1842</v>
      </c>
      <c r="K94" s="36" t="s">
        <v>529</v>
      </c>
      <c r="L94" s="2"/>
    </row>
    <row r="95" spans="1:12" s="57" customFormat="1" ht="12.75">
      <c r="A95" s="59">
        <v>93</v>
      </c>
      <c r="B95" s="36" t="s">
        <v>1556</v>
      </c>
      <c r="C95" s="38" t="s">
        <v>3865</v>
      </c>
      <c r="D95" s="38">
        <v>13</v>
      </c>
      <c r="E95" s="36" t="s">
        <v>1604</v>
      </c>
      <c r="F95" s="36" t="s">
        <v>3862</v>
      </c>
      <c r="G95" s="36" t="s">
        <v>627</v>
      </c>
      <c r="H95" s="36" t="s">
        <v>3867</v>
      </c>
      <c r="I95" s="36">
        <f>694+621+562</f>
        <v>1877</v>
      </c>
      <c r="J95" s="36" t="s">
        <v>1842</v>
      </c>
      <c r="K95" s="36" t="s">
        <v>2174</v>
      </c>
      <c r="L95" s="30"/>
    </row>
    <row r="96" spans="1:12" s="57" customFormat="1" ht="12.75">
      <c r="A96" s="59">
        <v>94</v>
      </c>
      <c r="B96" s="36" t="s">
        <v>2913</v>
      </c>
      <c r="C96" s="38" t="s">
        <v>3865</v>
      </c>
      <c r="D96" s="62">
        <v>11</v>
      </c>
      <c r="E96" s="36" t="s">
        <v>927</v>
      </c>
      <c r="F96" s="36" t="s">
        <v>3862</v>
      </c>
      <c r="G96" s="36" t="s">
        <v>3871</v>
      </c>
      <c r="H96" s="36" t="s">
        <v>3867</v>
      </c>
      <c r="I96" s="36">
        <v>3659</v>
      </c>
      <c r="J96" s="36" t="s">
        <v>2914</v>
      </c>
      <c r="K96" s="36" t="s">
        <v>1096</v>
      </c>
      <c r="L96" s="30"/>
    </row>
    <row r="97" spans="1:12" ht="12.75">
      <c r="A97" s="59">
        <v>95</v>
      </c>
      <c r="B97" s="36" t="s">
        <v>3959</v>
      </c>
      <c r="C97" s="38" t="s">
        <v>3864</v>
      </c>
      <c r="D97" s="38">
        <v>1</v>
      </c>
      <c r="E97" s="36" t="s">
        <v>3547</v>
      </c>
      <c r="F97" s="36" t="s">
        <v>3867</v>
      </c>
      <c r="G97" s="36" t="s">
        <v>627</v>
      </c>
      <c r="H97" s="36" t="s">
        <v>3871</v>
      </c>
      <c r="I97" s="36">
        <v>666</v>
      </c>
      <c r="J97" s="36" t="s">
        <v>1842</v>
      </c>
      <c r="K97" s="36" t="s">
        <v>3598</v>
      </c>
      <c r="L97" s="11" t="s">
        <v>3313</v>
      </c>
    </row>
    <row r="98" spans="1:12" ht="12.75">
      <c r="A98" s="59">
        <v>96</v>
      </c>
      <c r="B98" s="36" t="s">
        <v>2998</v>
      </c>
      <c r="C98" s="38" t="s">
        <v>3868</v>
      </c>
      <c r="D98" s="63">
        <v>1</v>
      </c>
      <c r="E98" s="36" t="s">
        <v>3155</v>
      </c>
      <c r="F98" s="36" t="s">
        <v>3867</v>
      </c>
      <c r="G98" s="36" t="s">
        <v>3871</v>
      </c>
      <c r="H98" s="36" t="s">
        <v>3871</v>
      </c>
      <c r="I98" s="36">
        <v>1401.2</v>
      </c>
      <c r="J98" s="36" t="s">
        <v>2713</v>
      </c>
      <c r="K98" s="36" t="s">
        <v>1096</v>
      </c>
      <c r="L98" s="2"/>
    </row>
    <row r="99" spans="1:12" ht="12.75">
      <c r="A99" s="59">
        <v>97</v>
      </c>
      <c r="B99" s="50" t="s">
        <v>315</v>
      </c>
      <c r="C99" s="51" t="s">
        <v>3865</v>
      </c>
      <c r="D99" s="52">
        <v>13</v>
      </c>
      <c r="E99" s="50" t="s">
        <v>3547</v>
      </c>
      <c r="F99" s="50" t="s">
        <v>3862</v>
      </c>
      <c r="G99" s="50" t="s">
        <v>627</v>
      </c>
      <c r="H99" s="50" t="s">
        <v>3867</v>
      </c>
      <c r="I99" s="50">
        <f>358+376</f>
        <v>734</v>
      </c>
      <c r="J99" s="50" t="s">
        <v>1842</v>
      </c>
      <c r="K99" s="50" t="s">
        <v>1164</v>
      </c>
      <c r="L99" s="2"/>
    </row>
    <row r="100" spans="1:12" ht="12.75">
      <c r="A100" s="59">
        <v>98</v>
      </c>
      <c r="B100" s="36" t="s">
        <v>3204</v>
      </c>
      <c r="C100" s="38" t="s">
        <v>3228</v>
      </c>
      <c r="D100" s="63">
        <v>1</v>
      </c>
      <c r="E100" s="36" t="s">
        <v>3547</v>
      </c>
      <c r="F100" s="36" t="s">
        <v>3862</v>
      </c>
      <c r="G100" s="36" t="s">
        <v>627</v>
      </c>
      <c r="H100" s="36" t="s">
        <v>3867</v>
      </c>
      <c r="I100" s="36">
        <v>23</v>
      </c>
      <c r="J100" s="36" t="s">
        <v>1842</v>
      </c>
      <c r="K100" s="36" t="s">
        <v>35</v>
      </c>
      <c r="L100" s="2"/>
    </row>
    <row r="101" spans="1:12" ht="12.75">
      <c r="A101" s="59">
        <v>99</v>
      </c>
      <c r="B101" s="36" t="s">
        <v>3019</v>
      </c>
      <c r="C101" s="38" t="s">
        <v>3864</v>
      </c>
      <c r="D101" s="63">
        <v>1</v>
      </c>
      <c r="E101" s="36" t="s">
        <v>4014</v>
      </c>
      <c r="F101" s="36" t="s">
        <v>3862</v>
      </c>
      <c r="G101" s="36" t="s">
        <v>3020</v>
      </c>
      <c r="H101" s="36" t="s">
        <v>3871</v>
      </c>
      <c r="I101" s="36">
        <v>321</v>
      </c>
      <c r="J101" s="36" t="s">
        <v>2084</v>
      </c>
      <c r="K101" s="36" t="s">
        <v>964</v>
      </c>
      <c r="L101" s="2"/>
    </row>
    <row r="102" spans="1:12" ht="12.75">
      <c r="A102" s="59">
        <v>100</v>
      </c>
      <c r="B102" s="36" t="s">
        <v>3019</v>
      </c>
      <c r="C102" s="38" t="s">
        <v>3864</v>
      </c>
      <c r="D102" s="63">
        <v>1</v>
      </c>
      <c r="E102" s="36" t="s">
        <v>3021</v>
      </c>
      <c r="F102" s="36" t="s">
        <v>3862</v>
      </c>
      <c r="G102" s="36" t="s">
        <v>3871</v>
      </c>
      <c r="H102" s="36" t="s">
        <v>627</v>
      </c>
      <c r="I102" s="36">
        <v>699</v>
      </c>
      <c r="J102" s="36" t="s">
        <v>2084</v>
      </c>
      <c r="K102" s="36" t="s">
        <v>964</v>
      </c>
      <c r="L102" s="2"/>
    </row>
    <row r="103" spans="1:12" ht="12.75">
      <c r="A103" s="59">
        <v>101</v>
      </c>
      <c r="B103" s="36" t="s">
        <v>1934</v>
      </c>
      <c r="C103" s="38" t="s">
        <v>3864</v>
      </c>
      <c r="D103" s="63">
        <v>1</v>
      </c>
      <c r="E103" s="36" t="s">
        <v>1935</v>
      </c>
      <c r="F103" s="36" t="s">
        <v>3862</v>
      </c>
      <c r="G103" s="36" t="s">
        <v>3871</v>
      </c>
      <c r="H103" s="36" t="s">
        <v>3867</v>
      </c>
      <c r="I103" s="36">
        <v>471</v>
      </c>
      <c r="J103" s="36" t="s">
        <v>1932</v>
      </c>
      <c r="K103" s="36" t="s">
        <v>618</v>
      </c>
      <c r="L103" s="2"/>
    </row>
    <row r="104" spans="1:12" ht="12.75">
      <c r="A104" s="59">
        <v>102</v>
      </c>
      <c r="B104" s="36" t="s">
        <v>362</v>
      </c>
      <c r="C104" s="38" t="s">
        <v>3864</v>
      </c>
      <c r="D104" s="63">
        <v>6</v>
      </c>
      <c r="E104" s="36" t="s">
        <v>3060</v>
      </c>
      <c r="F104" s="36" t="s">
        <v>3862</v>
      </c>
      <c r="G104" s="36" t="s">
        <v>627</v>
      </c>
      <c r="H104" s="36" t="s">
        <v>3871</v>
      </c>
      <c r="I104" s="36">
        <v>449</v>
      </c>
      <c r="J104" s="36" t="s">
        <v>523</v>
      </c>
      <c r="K104" s="36" t="s">
        <v>643</v>
      </c>
      <c r="L104" s="2"/>
    </row>
    <row r="105" spans="1:12" s="57" customFormat="1" ht="12.75">
      <c r="A105" s="59">
        <v>103</v>
      </c>
      <c r="B105" s="36" t="s">
        <v>1731</v>
      </c>
      <c r="C105" s="38" t="s">
        <v>3868</v>
      </c>
      <c r="D105" s="38">
        <v>1</v>
      </c>
      <c r="E105" s="36" t="s">
        <v>3547</v>
      </c>
      <c r="F105" s="36" t="s">
        <v>3862</v>
      </c>
      <c r="G105" s="36" t="s">
        <v>627</v>
      </c>
      <c r="H105" s="36" t="s">
        <v>3871</v>
      </c>
      <c r="I105" s="36">
        <v>348</v>
      </c>
      <c r="J105" s="36" t="s">
        <v>1734</v>
      </c>
      <c r="K105" s="36" t="s">
        <v>522</v>
      </c>
      <c r="L105" s="30"/>
    </row>
    <row r="106" spans="1:12" s="57" customFormat="1" ht="12.75">
      <c r="A106" s="59">
        <v>104</v>
      </c>
      <c r="B106" s="36" t="s">
        <v>1814</v>
      </c>
      <c r="C106" s="38" t="s">
        <v>3868</v>
      </c>
      <c r="D106" s="38">
        <v>1</v>
      </c>
      <c r="E106" s="36" t="s">
        <v>3547</v>
      </c>
      <c r="F106" s="36" t="s">
        <v>3862</v>
      </c>
      <c r="G106" s="36" t="s">
        <v>3867</v>
      </c>
      <c r="H106" s="36" t="s">
        <v>3871</v>
      </c>
      <c r="I106" s="36">
        <v>243</v>
      </c>
      <c r="J106" s="36" t="s">
        <v>1842</v>
      </c>
      <c r="K106" s="36" t="s">
        <v>2939</v>
      </c>
      <c r="L106" s="30"/>
    </row>
    <row r="107" spans="1:12" ht="12.75">
      <c r="A107" s="59">
        <v>105</v>
      </c>
      <c r="B107" s="36" t="s">
        <v>2219</v>
      </c>
      <c r="C107" s="38" t="s">
        <v>3868</v>
      </c>
      <c r="D107" s="38">
        <v>1</v>
      </c>
      <c r="E107" s="36" t="s">
        <v>3119</v>
      </c>
      <c r="F107" s="36"/>
      <c r="G107" s="36" t="s">
        <v>3871</v>
      </c>
      <c r="H107" s="36" t="s">
        <v>3867</v>
      </c>
      <c r="I107" s="36">
        <v>682</v>
      </c>
      <c r="J107" s="36" t="s">
        <v>3118</v>
      </c>
      <c r="K107" s="36" t="s">
        <v>522</v>
      </c>
      <c r="L107" s="2"/>
    </row>
    <row r="108" spans="1:12" ht="12.75">
      <c r="A108" s="59">
        <v>106</v>
      </c>
      <c r="B108" s="36" t="s">
        <v>2219</v>
      </c>
      <c r="C108" s="38" t="s">
        <v>3868</v>
      </c>
      <c r="D108" s="38">
        <v>1</v>
      </c>
      <c r="E108" s="36" t="s">
        <v>2118</v>
      </c>
      <c r="F108" s="36" t="s">
        <v>3862</v>
      </c>
      <c r="G108" s="36" t="s">
        <v>627</v>
      </c>
      <c r="H108" s="36" t="s">
        <v>3867</v>
      </c>
      <c r="I108" s="36">
        <v>636</v>
      </c>
      <c r="J108" s="36" t="s">
        <v>1842</v>
      </c>
      <c r="K108" s="36" t="s">
        <v>522</v>
      </c>
      <c r="L108" s="2"/>
    </row>
    <row r="109" spans="1:12" ht="12.75">
      <c r="A109" s="59">
        <v>107</v>
      </c>
      <c r="B109" s="36" t="s">
        <v>3154</v>
      </c>
      <c r="C109" s="38" t="s">
        <v>3868</v>
      </c>
      <c r="D109" s="38">
        <v>1</v>
      </c>
      <c r="E109" s="36" t="s">
        <v>3155</v>
      </c>
      <c r="F109" s="36" t="s">
        <v>3867</v>
      </c>
      <c r="G109" s="36" t="s">
        <v>3871</v>
      </c>
      <c r="H109" s="36" t="s">
        <v>3871</v>
      </c>
      <c r="I109" s="36">
        <v>1400</v>
      </c>
      <c r="J109" s="36" t="s">
        <v>3156</v>
      </c>
      <c r="K109" s="36" t="s">
        <v>1096</v>
      </c>
      <c r="L109" s="2"/>
    </row>
    <row r="110" spans="1:12" ht="12.75">
      <c r="A110" s="59">
        <v>108</v>
      </c>
      <c r="B110" s="36" t="s">
        <v>1811</v>
      </c>
      <c r="C110" s="38" t="s">
        <v>3864</v>
      </c>
      <c r="D110" s="38">
        <v>1</v>
      </c>
      <c r="E110" s="36" t="s">
        <v>3869</v>
      </c>
      <c r="F110" s="36"/>
      <c r="G110" s="36" t="s">
        <v>627</v>
      </c>
      <c r="H110" s="36" t="s">
        <v>3867</v>
      </c>
      <c r="I110" s="36">
        <f>640+649</f>
        <v>1289</v>
      </c>
      <c r="J110" s="36" t="s">
        <v>1842</v>
      </c>
      <c r="K110" s="36" t="s">
        <v>3598</v>
      </c>
      <c r="L110" s="2"/>
    </row>
    <row r="111" spans="1:12" ht="12.75">
      <c r="A111" s="59">
        <v>109</v>
      </c>
      <c r="B111" s="36" t="s">
        <v>2175</v>
      </c>
      <c r="C111" s="38" t="s">
        <v>3868</v>
      </c>
      <c r="D111" s="38">
        <v>1</v>
      </c>
      <c r="E111" s="36" t="s">
        <v>1604</v>
      </c>
      <c r="F111" s="36" t="s">
        <v>3862</v>
      </c>
      <c r="G111" s="36" t="s">
        <v>3871</v>
      </c>
      <c r="H111" s="36" t="s">
        <v>3867</v>
      </c>
      <c r="I111" s="36">
        <v>609</v>
      </c>
      <c r="J111" s="36" t="s">
        <v>1842</v>
      </c>
      <c r="K111" s="36" t="s">
        <v>2336</v>
      </c>
      <c r="L111" s="2"/>
    </row>
    <row r="112" spans="1:12" ht="12.75">
      <c r="A112" s="59">
        <v>110</v>
      </c>
      <c r="B112" s="36" t="s">
        <v>2208</v>
      </c>
      <c r="C112" s="38" t="s">
        <v>3865</v>
      </c>
      <c r="D112" s="38">
        <v>13</v>
      </c>
      <c r="E112" s="36" t="s">
        <v>3547</v>
      </c>
      <c r="F112" s="36" t="s">
        <v>3862</v>
      </c>
      <c r="G112" s="36" t="s">
        <v>627</v>
      </c>
      <c r="H112" s="36" t="s">
        <v>3867</v>
      </c>
      <c r="I112" s="36">
        <f>506+684+439+170</f>
        <v>1799</v>
      </c>
      <c r="J112" s="36" t="s">
        <v>1842</v>
      </c>
      <c r="K112" s="36" t="s">
        <v>3918</v>
      </c>
      <c r="L112" s="2"/>
    </row>
    <row r="113" spans="1:12" s="57" customFormat="1" ht="12.75">
      <c r="A113" s="59">
        <v>111</v>
      </c>
      <c r="B113" s="36" t="s">
        <v>2793</v>
      </c>
      <c r="C113" s="38" t="s">
        <v>3864</v>
      </c>
      <c r="D113" s="38">
        <v>2</v>
      </c>
      <c r="E113" s="36" t="s">
        <v>3547</v>
      </c>
      <c r="F113" s="36" t="s">
        <v>3862</v>
      </c>
      <c r="G113" s="36" t="s">
        <v>627</v>
      </c>
      <c r="H113" s="36" t="s">
        <v>3871</v>
      </c>
      <c r="I113" s="36">
        <v>585</v>
      </c>
      <c r="J113" s="36" t="s">
        <v>343</v>
      </c>
      <c r="K113" s="36" t="s">
        <v>3205</v>
      </c>
      <c r="L113" s="30"/>
    </row>
    <row r="114" spans="1:12" s="57" customFormat="1" ht="12.75">
      <c r="A114" s="59">
        <v>112</v>
      </c>
      <c r="B114" s="36" t="s">
        <v>2999</v>
      </c>
      <c r="C114" s="38" t="s">
        <v>3868</v>
      </c>
      <c r="D114" s="38">
        <v>1</v>
      </c>
      <c r="E114" s="36" t="s">
        <v>1867</v>
      </c>
      <c r="F114" s="36" t="s">
        <v>3871</v>
      </c>
      <c r="G114" s="36" t="s">
        <v>3871</v>
      </c>
      <c r="H114" s="36" t="s">
        <v>3871</v>
      </c>
      <c r="I114" s="36">
        <v>771</v>
      </c>
      <c r="J114" s="36" t="s">
        <v>84</v>
      </c>
      <c r="K114" s="36" t="s">
        <v>529</v>
      </c>
      <c r="L114" s="30"/>
    </row>
    <row r="115" spans="1:12" s="57" customFormat="1" ht="12.75">
      <c r="A115" s="59">
        <v>113</v>
      </c>
      <c r="B115" s="36" t="s">
        <v>3960</v>
      </c>
      <c r="C115" s="38" t="s">
        <v>3868</v>
      </c>
      <c r="D115" s="38">
        <v>1</v>
      </c>
      <c r="E115" s="36" t="s">
        <v>619</v>
      </c>
      <c r="F115" s="36" t="s">
        <v>3867</v>
      </c>
      <c r="G115" s="36" t="s">
        <v>627</v>
      </c>
      <c r="H115" s="36" t="s">
        <v>3871</v>
      </c>
      <c r="I115" s="36">
        <v>674</v>
      </c>
      <c r="J115" s="36" t="s">
        <v>1842</v>
      </c>
      <c r="K115" s="36" t="s">
        <v>2507</v>
      </c>
      <c r="L115" s="30"/>
    </row>
    <row r="116" spans="1:12" ht="12.75">
      <c r="A116" s="59">
        <v>114</v>
      </c>
      <c r="B116" s="60" t="s">
        <v>2108</v>
      </c>
      <c r="C116" s="61" t="s">
        <v>3864</v>
      </c>
      <c r="D116" s="61">
        <v>2</v>
      </c>
      <c r="E116" s="60" t="s">
        <v>3547</v>
      </c>
      <c r="F116" s="60" t="s">
        <v>3862</v>
      </c>
      <c r="G116" s="60" t="s">
        <v>627</v>
      </c>
      <c r="H116" s="60" t="s">
        <v>3867</v>
      </c>
      <c r="I116" s="60">
        <v>445</v>
      </c>
      <c r="J116" s="60" t="s">
        <v>3578</v>
      </c>
      <c r="K116" s="60" t="s">
        <v>1096</v>
      </c>
      <c r="L116" s="2"/>
    </row>
    <row r="117" spans="1:12" ht="12.75">
      <c r="A117" s="59">
        <v>115</v>
      </c>
      <c r="B117" s="36" t="s">
        <v>1812</v>
      </c>
      <c r="C117" s="38" t="s">
        <v>3868</v>
      </c>
      <c r="D117" s="38">
        <v>1</v>
      </c>
      <c r="E117" s="36" t="s">
        <v>3869</v>
      </c>
      <c r="F117" s="36"/>
      <c r="G117" s="36" t="s">
        <v>3871</v>
      </c>
      <c r="H117" s="36" t="s">
        <v>3867</v>
      </c>
      <c r="I117" s="36">
        <v>682</v>
      </c>
      <c r="J117" s="36" t="s">
        <v>1842</v>
      </c>
      <c r="K117" s="36" t="s">
        <v>643</v>
      </c>
      <c r="L117" s="2"/>
    </row>
    <row r="118" spans="1:12" ht="12.75">
      <c r="A118" s="59">
        <v>116</v>
      </c>
      <c r="B118" s="36" t="s">
        <v>1812</v>
      </c>
      <c r="C118" s="38" t="s">
        <v>3868</v>
      </c>
      <c r="D118" s="38">
        <v>1</v>
      </c>
      <c r="E118" s="36" t="s">
        <v>1600</v>
      </c>
      <c r="F118" s="36" t="s">
        <v>3867</v>
      </c>
      <c r="G118" s="36" t="s">
        <v>3871</v>
      </c>
      <c r="H118" s="36" t="s">
        <v>3871</v>
      </c>
      <c r="I118" s="36">
        <v>621</v>
      </c>
      <c r="J118" s="36" t="s">
        <v>1842</v>
      </c>
      <c r="K118" s="36" t="s">
        <v>1453</v>
      </c>
      <c r="L118" s="2"/>
    </row>
    <row r="119" spans="1:12" s="57" customFormat="1" ht="12.75">
      <c r="A119" s="59">
        <v>117</v>
      </c>
      <c r="B119" s="36" t="s">
        <v>39</v>
      </c>
      <c r="C119" s="38" t="s">
        <v>3868</v>
      </c>
      <c r="D119" s="38">
        <v>1</v>
      </c>
      <c r="E119" s="36" t="s">
        <v>3866</v>
      </c>
      <c r="F119" s="36" t="s">
        <v>3867</v>
      </c>
      <c r="G119" s="36" t="s">
        <v>3871</v>
      </c>
      <c r="H119" s="36" t="s">
        <v>3871</v>
      </c>
      <c r="I119" s="36">
        <v>379</v>
      </c>
      <c r="J119" s="36" t="s">
        <v>1838</v>
      </c>
      <c r="K119" s="36" t="s">
        <v>35</v>
      </c>
      <c r="L119" s="30"/>
    </row>
    <row r="120" spans="1:12" s="57" customFormat="1" ht="12.75">
      <c r="A120" s="59">
        <v>118</v>
      </c>
      <c r="B120" s="36" t="s">
        <v>3314</v>
      </c>
      <c r="C120" s="38" t="s">
        <v>3865</v>
      </c>
      <c r="D120" s="38">
        <v>19</v>
      </c>
      <c r="E120" s="36" t="s">
        <v>3869</v>
      </c>
      <c r="F120" s="36" t="s">
        <v>3862</v>
      </c>
      <c r="G120" s="36" t="s">
        <v>627</v>
      </c>
      <c r="H120" s="36" t="s">
        <v>3871</v>
      </c>
      <c r="I120" s="36">
        <v>3655</v>
      </c>
      <c r="J120" s="36" t="s">
        <v>1399</v>
      </c>
      <c r="K120" s="36" t="s">
        <v>1384</v>
      </c>
      <c r="L120" s="30"/>
    </row>
    <row r="121" spans="1:12" s="57" customFormat="1" ht="12.75">
      <c r="A121" s="59">
        <v>119</v>
      </c>
      <c r="B121" s="36" t="s">
        <v>2081</v>
      </c>
      <c r="C121" s="38" t="s">
        <v>3865</v>
      </c>
      <c r="D121" s="38">
        <v>13</v>
      </c>
      <c r="E121" s="36" t="s">
        <v>3547</v>
      </c>
      <c r="F121" s="36" t="s">
        <v>3862</v>
      </c>
      <c r="G121" s="36" t="s">
        <v>627</v>
      </c>
      <c r="H121" s="36" t="s">
        <v>3867</v>
      </c>
      <c r="I121" s="36">
        <f>336+701+599+524+184</f>
        <v>2344</v>
      </c>
      <c r="J121" s="36" t="s">
        <v>1842</v>
      </c>
      <c r="K121" s="36" t="s">
        <v>1164</v>
      </c>
      <c r="L121" s="30"/>
    </row>
    <row r="122" spans="1:12" ht="12.75">
      <c r="A122" s="59">
        <v>120</v>
      </c>
      <c r="B122" s="36" t="s">
        <v>30</v>
      </c>
      <c r="C122" s="38" t="s">
        <v>3865</v>
      </c>
      <c r="D122" s="38">
        <v>26</v>
      </c>
      <c r="E122" s="36" t="s">
        <v>3547</v>
      </c>
      <c r="F122" s="36" t="s">
        <v>3862</v>
      </c>
      <c r="G122" s="36" t="s">
        <v>627</v>
      </c>
      <c r="H122" s="36" t="s">
        <v>3867</v>
      </c>
      <c r="I122" s="36">
        <f>4394+448</f>
        <v>4842</v>
      </c>
      <c r="J122" s="36" t="s">
        <v>1842</v>
      </c>
      <c r="K122" s="36" t="s">
        <v>522</v>
      </c>
      <c r="L122" s="2"/>
    </row>
    <row r="123" spans="1:12" ht="12.75">
      <c r="A123" s="59">
        <v>121</v>
      </c>
      <c r="B123" s="36" t="s">
        <v>642</v>
      </c>
      <c r="C123" s="38" t="s">
        <v>3864</v>
      </c>
      <c r="D123" s="38">
        <v>4</v>
      </c>
      <c r="E123" s="36" t="s">
        <v>3869</v>
      </c>
      <c r="F123" s="36" t="s">
        <v>3862</v>
      </c>
      <c r="G123" s="36" t="s">
        <v>627</v>
      </c>
      <c r="H123" s="36" t="s">
        <v>3867</v>
      </c>
      <c r="I123" s="36">
        <f>650+652</f>
        <v>1302</v>
      </c>
      <c r="J123" s="36" t="s">
        <v>1842</v>
      </c>
      <c r="K123" s="36" t="s">
        <v>3207</v>
      </c>
      <c r="L123" s="11" t="s">
        <v>3315</v>
      </c>
    </row>
    <row r="124" spans="1:12" ht="12.75">
      <c r="A124" s="59">
        <v>122</v>
      </c>
      <c r="B124" s="36" t="s">
        <v>709</v>
      </c>
      <c r="C124" s="38" t="s">
        <v>3868</v>
      </c>
      <c r="D124" s="38">
        <v>1</v>
      </c>
      <c r="E124" s="36" t="s">
        <v>3866</v>
      </c>
      <c r="F124" s="36" t="s">
        <v>3862</v>
      </c>
      <c r="G124" s="36" t="s">
        <v>3871</v>
      </c>
      <c r="H124" s="36" t="s">
        <v>3867</v>
      </c>
      <c r="I124" s="36">
        <f>651+682</f>
        <v>1333</v>
      </c>
      <c r="J124" s="36" t="s">
        <v>1842</v>
      </c>
      <c r="K124" s="36" t="s">
        <v>2336</v>
      </c>
      <c r="L124" s="2"/>
    </row>
    <row r="125" spans="1:12" ht="12.75">
      <c r="A125" s="59">
        <v>123</v>
      </c>
      <c r="B125" s="36" t="s">
        <v>1735</v>
      </c>
      <c r="C125" s="38" t="s">
        <v>3865</v>
      </c>
      <c r="D125" s="38">
        <v>48</v>
      </c>
      <c r="E125" s="36" t="s">
        <v>2117</v>
      </c>
      <c r="F125" s="36" t="s">
        <v>3862</v>
      </c>
      <c r="G125" s="36" t="s">
        <v>627</v>
      </c>
      <c r="H125" s="36" t="s">
        <v>3867</v>
      </c>
      <c r="I125" s="36">
        <f>4397+3713</f>
        <v>8110</v>
      </c>
      <c r="J125" s="36" t="s">
        <v>1842</v>
      </c>
      <c r="K125" s="36" t="s">
        <v>522</v>
      </c>
      <c r="L125" s="2"/>
    </row>
    <row r="126" spans="1:12" ht="12.75">
      <c r="A126" s="59">
        <v>124</v>
      </c>
      <c r="B126" s="36" t="s">
        <v>1735</v>
      </c>
      <c r="C126" s="38" t="s">
        <v>3864</v>
      </c>
      <c r="D126" s="38">
        <v>8</v>
      </c>
      <c r="E126" s="36" t="s">
        <v>3547</v>
      </c>
      <c r="F126" s="36" t="s">
        <v>3862</v>
      </c>
      <c r="G126" s="36" t="s">
        <v>3871</v>
      </c>
      <c r="H126" s="36" t="s">
        <v>3867</v>
      </c>
      <c r="I126" s="36">
        <v>2682</v>
      </c>
      <c r="J126" s="36" t="s">
        <v>1842</v>
      </c>
      <c r="K126" s="36" t="s">
        <v>529</v>
      </c>
      <c r="L126" s="2"/>
    </row>
    <row r="127" spans="1:12" ht="12.75">
      <c r="A127" s="59">
        <v>125</v>
      </c>
      <c r="B127" s="36" t="s">
        <v>1738</v>
      </c>
      <c r="C127" s="38" t="s">
        <v>3868</v>
      </c>
      <c r="D127" s="38">
        <v>1</v>
      </c>
      <c r="E127" s="36" t="s">
        <v>3547</v>
      </c>
      <c r="F127" s="36" t="s">
        <v>3862</v>
      </c>
      <c r="G127" s="36" t="s">
        <v>3871</v>
      </c>
      <c r="H127" s="36" t="s">
        <v>3867</v>
      </c>
      <c r="I127" s="36">
        <v>1316</v>
      </c>
      <c r="J127" s="36" t="s">
        <v>1737</v>
      </c>
      <c r="K127" s="36" t="s">
        <v>522</v>
      </c>
      <c r="L127" s="2"/>
    </row>
    <row r="128" spans="1:12" s="57" customFormat="1" ht="12.75">
      <c r="A128" s="59">
        <v>126</v>
      </c>
      <c r="B128" s="36" t="s">
        <v>47</v>
      </c>
      <c r="C128" s="38" t="s">
        <v>3864</v>
      </c>
      <c r="D128" s="38">
        <v>1</v>
      </c>
      <c r="E128" s="36" t="s">
        <v>3547</v>
      </c>
      <c r="F128" s="36" t="s">
        <v>3862</v>
      </c>
      <c r="G128" s="36" t="s">
        <v>3871</v>
      </c>
      <c r="H128" s="36" t="s">
        <v>3867</v>
      </c>
      <c r="I128" s="36">
        <v>426</v>
      </c>
      <c r="J128" s="36" t="s">
        <v>1842</v>
      </c>
      <c r="K128" s="36" t="s">
        <v>1863</v>
      </c>
      <c r="L128" s="30"/>
    </row>
    <row r="129" spans="1:12" s="57" customFormat="1" ht="12.75">
      <c r="A129" s="59">
        <v>127</v>
      </c>
      <c r="B129" s="36" t="s">
        <v>2619</v>
      </c>
      <c r="C129" s="38" t="s">
        <v>3864</v>
      </c>
      <c r="D129" s="62">
        <v>1</v>
      </c>
      <c r="E129" s="36" t="s">
        <v>3547</v>
      </c>
      <c r="F129" s="36" t="s">
        <v>3862</v>
      </c>
      <c r="G129" s="36" t="s">
        <v>627</v>
      </c>
      <c r="H129" s="36" t="s">
        <v>3871</v>
      </c>
      <c r="I129" s="36">
        <v>176.6</v>
      </c>
      <c r="J129" s="36" t="s">
        <v>268</v>
      </c>
      <c r="K129" s="36" t="s">
        <v>1096</v>
      </c>
      <c r="L129" s="30"/>
    </row>
    <row r="130" spans="1:12" ht="12.75">
      <c r="A130" s="59">
        <v>128</v>
      </c>
      <c r="B130" s="36" t="s">
        <v>37</v>
      </c>
      <c r="C130" s="38" t="s">
        <v>3868</v>
      </c>
      <c r="D130" s="38">
        <v>1</v>
      </c>
      <c r="E130" s="36" t="s">
        <v>38</v>
      </c>
      <c r="F130" s="36" t="s">
        <v>3867</v>
      </c>
      <c r="G130" s="36" t="s">
        <v>3871</v>
      </c>
      <c r="H130" s="36" t="s">
        <v>3871</v>
      </c>
      <c r="I130" s="36">
        <v>625</v>
      </c>
      <c r="J130" s="36" t="s">
        <v>1842</v>
      </c>
      <c r="K130" s="36" t="s">
        <v>1384</v>
      </c>
      <c r="L130" s="2"/>
    </row>
    <row r="131" spans="1:12" ht="12.75">
      <c r="A131" s="59">
        <v>129</v>
      </c>
      <c r="B131" s="36" t="s">
        <v>316</v>
      </c>
      <c r="C131" s="38" t="s">
        <v>3868</v>
      </c>
      <c r="D131" s="38">
        <v>1</v>
      </c>
      <c r="E131" s="36" t="s">
        <v>1601</v>
      </c>
      <c r="F131" s="36" t="s">
        <v>3862</v>
      </c>
      <c r="G131" s="36" t="s">
        <v>3871</v>
      </c>
      <c r="H131" s="36" t="s">
        <v>3867</v>
      </c>
      <c r="I131" s="36">
        <f>669+680</f>
        <v>1349</v>
      </c>
      <c r="J131" s="36" t="s">
        <v>1842</v>
      </c>
      <c r="K131" s="36" t="s">
        <v>618</v>
      </c>
      <c r="L131" s="2"/>
    </row>
    <row r="132" spans="1:12" s="57" customFormat="1" ht="12.75">
      <c r="A132" s="59">
        <v>130</v>
      </c>
      <c r="B132" s="36" t="s">
        <v>3269</v>
      </c>
      <c r="C132" s="38" t="s">
        <v>3865</v>
      </c>
      <c r="D132" s="38">
        <v>26</v>
      </c>
      <c r="E132" s="36" t="s">
        <v>2080</v>
      </c>
      <c r="F132" s="36" t="s">
        <v>3862</v>
      </c>
      <c r="G132" s="36" t="s">
        <v>627</v>
      </c>
      <c r="H132" s="36" t="s">
        <v>3867</v>
      </c>
      <c r="I132" s="36">
        <v>4456</v>
      </c>
      <c r="J132" s="36" t="s">
        <v>1842</v>
      </c>
      <c r="K132" s="36" t="s">
        <v>1164</v>
      </c>
      <c r="L132" s="30"/>
    </row>
    <row r="133" spans="1:12" s="57" customFormat="1" ht="12.75">
      <c r="A133" s="59">
        <v>131</v>
      </c>
      <c r="B133" s="36" t="s">
        <v>1879</v>
      </c>
      <c r="C133" s="38" t="s">
        <v>3864</v>
      </c>
      <c r="D133" s="38">
        <v>3</v>
      </c>
      <c r="E133" s="36"/>
      <c r="F133" s="36" t="s">
        <v>3862</v>
      </c>
      <c r="G133" s="36" t="s">
        <v>627</v>
      </c>
      <c r="H133" s="36" t="s">
        <v>3867</v>
      </c>
      <c r="I133" s="36">
        <v>782</v>
      </c>
      <c r="J133" s="36" t="s">
        <v>1878</v>
      </c>
      <c r="K133" s="36" t="s">
        <v>1874</v>
      </c>
      <c r="L133" s="30"/>
    </row>
    <row r="134" spans="1:12" ht="12.75">
      <c r="A134" s="59">
        <v>132</v>
      </c>
      <c r="B134" s="36" t="s">
        <v>3224</v>
      </c>
      <c r="C134" s="38" t="s">
        <v>3865</v>
      </c>
      <c r="D134" s="38">
        <v>25</v>
      </c>
      <c r="E134" s="36" t="s">
        <v>3225</v>
      </c>
      <c r="F134" s="36" t="s">
        <v>3862</v>
      </c>
      <c r="G134" s="36" t="s">
        <v>627</v>
      </c>
      <c r="H134" s="36" t="s">
        <v>3867</v>
      </c>
      <c r="I134" s="36">
        <f>1429+4325</f>
        <v>5754</v>
      </c>
      <c r="J134" s="36" t="s">
        <v>1842</v>
      </c>
      <c r="K134" s="36" t="s">
        <v>529</v>
      </c>
      <c r="L134" s="2"/>
    </row>
    <row r="135" spans="1:12" ht="12.75">
      <c r="A135" s="59">
        <v>133</v>
      </c>
      <c r="B135" s="36" t="s">
        <v>3000</v>
      </c>
      <c r="C135" s="38" t="s">
        <v>3865</v>
      </c>
      <c r="D135" s="62">
        <v>19</v>
      </c>
      <c r="E135" s="36" t="s">
        <v>3547</v>
      </c>
      <c r="F135" s="36" t="s">
        <v>3862</v>
      </c>
      <c r="G135" s="36" t="s">
        <v>3871</v>
      </c>
      <c r="H135" s="36" t="s">
        <v>3871</v>
      </c>
      <c r="I135" s="36">
        <v>4408.3</v>
      </c>
      <c r="J135" s="36" t="s">
        <v>3001</v>
      </c>
      <c r="K135" s="36" t="s">
        <v>1096</v>
      </c>
      <c r="L135" s="2"/>
    </row>
    <row r="136" spans="1:12" s="57" customFormat="1" ht="12.75">
      <c r="A136" s="59">
        <v>134</v>
      </c>
      <c r="B136" s="36" t="s">
        <v>1780</v>
      </c>
      <c r="C136" s="38" t="s">
        <v>3868</v>
      </c>
      <c r="D136" s="38">
        <v>1</v>
      </c>
      <c r="E136" s="36" t="s">
        <v>1557</v>
      </c>
      <c r="F136" s="36" t="s">
        <v>3862</v>
      </c>
      <c r="G136" s="36" t="s">
        <v>627</v>
      </c>
      <c r="H136" s="36" t="s">
        <v>3867</v>
      </c>
      <c r="I136" s="36">
        <v>688</v>
      </c>
      <c r="J136" s="36" t="s">
        <v>1842</v>
      </c>
      <c r="K136" s="36" t="s">
        <v>2336</v>
      </c>
      <c r="L136" s="30"/>
    </row>
    <row r="137" spans="1:12" s="57" customFormat="1" ht="12.75">
      <c r="A137" s="59">
        <v>135</v>
      </c>
      <c r="B137" s="36" t="s">
        <v>1781</v>
      </c>
      <c r="C137" s="38" t="s">
        <v>3864</v>
      </c>
      <c r="D137" s="38">
        <v>2</v>
      </c>
      <c r="E137" s="36" t="s">
        <v>2818</v>
      </c>
      <c r="F137" s="36" t="s">
        <v>3862</v>
      </c>
      <c r="G137" s="36" t="s">
        <v>627</v>
      </c>
      <c r="H137" s="36" t="s">
        <v>3871</v>
      </c>
      <c r="I137" s="36">
        <f>318+311</f>
        <v>629</v>
      </c>
      <c r="J137" s="36" t="s">
        <v>1842</v>
      </c>
      <c r="K137" s="36" t="s">
        <v>2336</v>
      </c>
      <c r="L137" s="30"/>
    </row>
    <row r="138" spans="1:12" s="57" customFormat="1" ht="12.75">
      <c r="A138" s="59">
        <v>136</v>
      </c>
      <c r="B138" s="36" t="s">
        <v>2289</v>
      </c>
      <c r="C138" s="38" t="s">
        <v>3868</v>
      </c>
      <c r="D138" s="38">
        <v>1</v>
      </c>
      <c r="E138" s="36" t="s">
        <v>3547</v>
      </c>
      <c r="F138" s="36" t="s">
        <v>3862</v>
      </c>
      <c r="G138" s="36" t="s">
        <v>3871</v>
      </c>
      <c r="H138" s="36" t="s">
        <v>3867</v>
      </c>
      <c r="I138" s="36">
        <v>1309</v>
      </c>
      <c r="J138" s="36" t="s">
        <v>2290</v>
      </c>
      <c r="K138" s="36" t="s">
        <v>1096</v>
      </c>
      <c r="L138" s="30"/>
    </row>
    <row r="139" spans="1:12" s="57" customFormat="1" ht="12.75">
      <c r="A139" s="59">
        <v>137</v>
      </c>
      <c r="B139" s="36" t="s">
        <v>2790</v>
      </c>
      <c r="C139" s="38" t="s">
        <v>3868</v>
      </c>
      <c r="D139" s="38">
        <v>1</v>
      </c>
      <c r="E139" s="36" t="s">
        <v>3547</v>
      </c>
      <c r="F139" s="36" t="s">
        <v>3862</v>
      </c>
      <c r="G139" s="36" t="s">
        <v>2791</v>
      </c>
      <c r="H139" s="36" t="s">
        <v>3871</v>
      </c>
      <c r="I139" s="36">
        <v>643</v>
      </c>
      <c r="J139" s="36" t="s">
        <v>339</v>
      </c>
      <c r="K139" s="36" t="s">
        <v>2928</v>
      </c>
      <c r="L139" s="30"/>
    </row>
    <row r="140" spans="1:12" s="57" customFormat="1" ht="12.75">
      <c r="A140" s="59">
        <v>138</v>
      </c>
      <c r="B140" s="36" t="s">
        <v>1779</v>
      </c>
      <c r="C140" s="38" t="s">
        <v>3868</v>
      </c>
      <c r="D140" s="38">
        <v>1</v>
      </c>
      <c r="E140" s="36" t="s">
        <v>3547</v>
      </c>
      <c r="F140" s="36" t="s">
        <v>3862</v>
      </c>
      <c r="G140" s="36" t="s">
        <v>3871</v>
      </c>
      <c r="H140" s="36" t="s">
        <v>1782</v>
      </c>
      <c r="I140" s="36">
        <v>1116</v>
      </c>
      <c r="J140" s="36" t="s">
        <v>1778</v>
      </c>
      <c r="K140" s="36" t="s">
        <v>3205</v>
      </c>
      <c r="L140" s="30"/>
    </row>
    <row r="141" spans="1:12" s="57" customFormat="1" ht="12.75">
      <c r="A141" s="59">
        <v>139</v>
      </c>
      <c r="B141" s="36" t="s">
        <v>3002</v>
      </c>
      <c r="C141" s="38" t="s">
        <v>3864</v>
      </c>
      <c r="D141" s="38">
        <v>1</v>
      </c>
      <c r="E141" s="36" t="s">
        <v>3060</v>
      </c>
      <c r="F141" s="36" t="s">
        <v>3862</v>
      </c>
      <c r="G141" s="36" t="s">
        <v>627</v>
      </c>
      <c r="H141" s="36" t="s">
        <v>3871</v>
      </c>
      <c r="I141" s="36">
        <v>631</v>
      </c>
      <c r="J141" s="36" t="s">
        <v>1778</v>
      </c>
      <c r="K141" s="36" t="s">
        <v>3205</v>
      </c>
      <c r="L141" s="30"/>
    </row>
    <row r="142" spans="1:12" s="57" customFormat="1" ht="12.75">
      <c r="A142" s="59">
        <v>140</v>
      </c>
      <c r="B142" s="36" t="s">
        <v>2292</v>
      </c>
      <c r="C142" s="38" t="s">
        <v>3868</v>
      </c>
      <c r="D142" s="38">
        <v>1</v>
      </c>
      <c r="E142" s="36" t="s">
        <v>3547</v>
      </c>
      <c r="F142" s="36" t="s">
        <v>3862</v>
      </c>
      <c r="G142" s="36" t="s">
        <v>3871</v>
      </c>
      <c r="H142" s="36" t="s">
        <v>3867</v>
      </c>
      <c r="I142" s="36">
        <v>1392</v>
      </c>
      <c r="J142" s="36" t="s">
        <v>2290</v>
      </c>
      <c r="K142" s="36" t="s">
        <v>1096</v>
      </c>
      <c r="L142" s="30"/>
    </row>
    <row r="143" spans="1:12" s="57" customFormat="1" ht="12.75">
      <c r="A143" s="59">
        <v>141</v>
      </c>
      <c r="B143" s="36" t="s">
        <v>2291</v>
      </c>
      <c r="C143" s="38" t="s">
        <v>3868</v>
      </c>
      <c r="D143" s="38">
        <v>1</v>
      </c>
      <c r="E143" s="36" t="s">
        <v>2817</v>
      </c>
      <c r="F143" s="36" t="s">
        <v>3862</v>
      </c>
      <c r="G143" s="36" t="s">
        <v>3871</v>
      </c>
      <c r="H143" s="36" t="s">
        <v>3867</v>
      </c>
      <c r="I143" s="36">
        <v>701</v>
      </c>
      <c r="J143" s="36" t="s">
        <v>2290</v>
      </c>
      <c r="K143" s="36" t="s">
        <v>1096</v>
      </c>
      <c r="L143" s="30"/>
    </row>
    <row r="144" spans="1:12" s="57" customFormat="1" ht="12.75">
      <c r="A144" s="59">
        <v>142</v>
      </c>
      <c r="B144" s="36" t="s">
        <v>2105</v>
      </c>
      <c r="C144" s="38" t="s">
        <v>3865</v>
      </c>
      <c r="D144" s="38">
        <v>15</v>
      </c>
      <c r="E144" s="36"/>
      <c r="F144" s="36" t="s">
        <v>3862</v>
      </c>
      <c r="G144" s="36" t="s">
        <v>627</v>
      </c>
      <c r="H144" s="36" t="s">
        <v>3867</v>
      </c>
      <c r="I144" s="36">
        <v>3482</v>
      </c>
      <c r="J144" s="36" t="s">
        <v>2103</v>
      </c>
      <c r="K144" s="36" t="s">
        <v>2099</v>
      </c>
      <c r="L144" s="30"/>
    </row>
    <row r="145" spans="1:12" s="57" customFormat="1" ht="12.75">
      <c r="A145" s="59">
        <v>143</v>
      </c>
      <c r="B145" s="36" t="s">
        <v>1868</v>
      </c>
      <c r="C145" s="38" t="s">
        <v>3864</v>
      </c>
      <c r="D145" s="38">
        <v>4</v>
      </c>
      <c r="E145" s="36" t="s">
        <v>3869</v>
      </c>
      <c r="F145" s="36" t="s">
        <v>627</v>
      </c>
      <c r="G145" s="36" t="s">
        <v>3871</v>
      </c>
      <c r="H145" s="36" t="s">
        <v>3867</v>
      </c>
      <c r="I145" s="36">
        <v>978</v>
      </c>
      <c r="J145" s="36" t="s">
        <v>84</v>
      </c>
      <c r="K145" s="36" t="s">
        <v>529</v>
      </c>
      <c r="L145" s="30"/>
    </row>
    <row r="146" spans="1:12" s="57" customFormat="1" ht="12.75">
      <c r="A146" s="59">
        <v>144</v>
      </c>
      <c r="B146" s="36" t="s">
        <v>3267</v>
      </c>
      <c r="C146" s="38" t="s">
        <v>3868</v>
      </c>
      <c r="D146" s="38">
        <v>1</v>
      </c>
      <c r="E146" s="36" t="s">
        <v>3866</v>
      </c>
      <c r="F146" s="36"/>
      <c r="G146" s="36" t="s">
        <v>3871</v>
      </c>
      <c r="H146" s="36" t="s">
        <v>3867</v>
      </c>
      <c r="I146" s="36">
        <v>1400</v>
      </c>
      <c r="J146" s="36" t="s">
        <v>3266</v>
      </c>
      <c r="K146" s="36" t="s">
        <v>1096</v>
      </c>
      <c r="L146" s="30"/>
    </row>
    <row r="147" spans="1:12" s="57" customFormat="1" ht="12.75">
      <c r="A147" s="59">
        <v>145</v>
      </c>
      <c r="B147" s="36" t="s">
        <v>3316</v>
      </c>
      <c r="C147" s="38" t="s">
        <v>3865</v>
      </c>
      <c r="D147" s="38">
        <v>29</v>
      </c>
      <c r="E147" s="36" t="s">
        <v>3384</v>
      </c>
      <c r="F147" s="36" t="s">
        <v>3862</v>
      </c>
      <c r="G147" s="36" t="s">
        <v>627</v>
      </c>
      <c r="H147" s="36" t="s">
        <v>3871</v>
      </c>
      <c r="I147" s="36">
        <f>700+675+694+652+692+692+694+686+684+452</f>
        <v>6621</v>
      </c>
      <c r="J147" s="36" t="s">
        <v>1842</v>
      </c>
      <c r="K147" s="36" t="s">
        <v>1039</v>
      </c>
      <c r="L147" s="30"/>
    </row>
    <row r="148" spans="1:12" ht="12.75">
      <c r="A148" s="59">
        <v>146</v>
      </c>
      <c r="B148" s="36" t="s">
        <v>2348</v>
      </c>
      <c r="C148" s="38" t="s">
        <v>3865</v>
      </c>
      <c r="D148" s="38">
        <v>12</v>
      </c>
      <c r="E148" s="36" t="s">
        <v>3899</v>
      </c>
      <c r="F148" s="36"/>
      <c r="G148" s="36" t="s">
        <v>627</v>
      </c>
      <c r="H148" s="36" t="s">
        <v>3867</v>
      </c>
      <c r="I148" s="36">
        <v>1997</v>
      </c>
      <c r="J148" s="36" t="s">
        <v>3067</v>
      </c>
      <c r="K148" s="36" t="s">
        <v>643</v>
      </c>
      <c r="L148" s="2"/>
    </row>
    <row r="149" spans="1:12" ht="12.75">
      <c r="A149" s="59">
        <v>147</v>
      </c>
      <c r="B149" s="36" t="s">
        <v>2900</v>
      </c>
      <c r="C149" s="38" t="s">
        <v>3865</v>
      </c>
      <c r="D149" s="38">
        <v>14</v>
      </c>
      <c r="E149" s="36" t="s">
        <v>1604</v>
      </c>
      <c r="F149" s="36" t="s">
        <v>3862</v>
      </c>
      <c r="G149" s="36" t="s">
        <v>627</v>
      </c>
      <c r="H149" s="36" t="s">
        <v>3867</v>
      </c>
      <c r="I149" s="36">
        <v>2263</v>
      </c>
      <c r="J149" s="36" t="s">
        <v>3067</v>
      </c>
      <c r="K149" s="36" t="s">
        <v>643</v>
      </c>
      <c r="L149" s="2"/>
    </row>
    <row r="150" spans="1:12" ht="12.75">
      <c r="A150" s="59">
        <v>148</v>
      </c>
      <c r="B150" s="36" t="s">
        <v>3229</v>
      </c>
      <c r="C150" s="38" t="s">
        <v>3228</v>
      </c>
      <c r="D150" s="38">
        <v>1</v>
      </c>
      <c r="E150" s="36" t="s">
        <v>3547</v>
      </c>
      <c r="F150" s="36" t="s">
        <v>3862</v>
      </c>
      <c r="G150" s="36" t="s">
        <v>627</v>
      </c>
      <c r="H150" s="36" t="s">
        <v>3867</v>
      </c>
      <c r="I150" s="36">
        <v>138</v>
      </c>
      <c r="J150" s="36" t="s">
        <v>3682</v>
      </c>
      <c r="K150" s="36" t="s">
        <v>643</v>
      </c>
      <c r="L150" s="2"/>
    </row>
    <row r="151" spans="1:12" ht="12.75">
      <c r="A151" s="59">
        <v>149</v>
      </c>
      <c r="B151" s="50" t="s">
        <v>2901</v>
      </c>
      <c r="C151" s="51" t="s">
        <v>3228</v>
      </c>
      <c r="D151" s="51">
        <v>1</v>
      </c>
      <c r="E151" s="50" t="s">
        <v>1604</v>
      </c>
      <c r="F151" s="50" t="s">
        <v>3862</v>
      </c>
      <c r="G151" s="50" t="s">
        <v>627</v>
      </c>
      <c r="H151" s="50" t="s">
        <v>3871</v>
      </c>
      <c r="I151" s="50">
        <v>196</v>
      </c>
      <c r="J151" s="50" t="s">
        <v>3067</v>
      </c>
      <c r="K151" s="50" t="s">
        <v>643</v>
      </c>
      <c r="L151" s="2"/>
    </row>
    <row r="152" spans="1:12" s="57" customFormat="1" ht="12.75">
      <c r="A152" s="59">
        <v>150</v>
      </c>
      <c r="B152" s="36" t="s">
        <v>3106</v>
      </c>
      <c r="C152" s="38" t="s">
        <v>3865</v>
      </c>
      <c r="D152" s="38">
        <v>26</v>
      </c>
      <c r="E152" s="36" t="s">
        <v>3948</v>
      </c>
      <c r="F152" s="36" t="s">
        <v>3862</v>
      </c>
      <c r="G152" s="36" t="s">
        <v>3871</v>
      </c>
      <c r="H152" s="36" t="s">
        <v>3867</v>
      </c>
      <c r="I152" s="36">
        <f>4416+4454</f>
        <v>8870</v>
      </c>
      <c r="J152" s="36" t="s">
        <v>1842</v>
      </c>
      <c r="K152" s="36" t="s">
        <v>529</v>
      </c>
      <c r="L152" s="30"/>
    </row>
    <row r="153" spans="1:12" ht="12.75">
      <c r="A153" s="59">
        <v>151</v>
      </c>
      <c r="B153" s="36" t="s">
        <v>3230</v>
      </c>
      <c r="C153" s="38" t="s">
        <v>3868</v>
      </c>
      <c r="D153" s="38">
        <v>1</v>
      </c>
      <c r="E153" s="36" t="s">
        <v>3231</v>
      </c>
      <c r="F153" s="36" t="s">
        <v>3862</v>
      </c>
      <c r="G153" s="36" t="s">
        <v>627</v>
      </c>
      <c r="H153" s="36" t="s">
        <v>3867</v>
      </c>
      <c r="I153" s="36">
        <v>699</v>
      </c>
      <c r="J153" s="36" t="s">
        <v>1842</v>
      </c>
      <c r="K153" s="36" t="s">
        <v>3207</v>
      </c>
      <c r="L153" s="2"/>
    </row>
    <row r="154" spans="1:12" ht="12.75">
      <c r="A154" s="59">
        <v>152</v>
      </c>
      <c r="B154" s="36" t="s">
        <v>3227</v>
      </c>
      <c r="C154" s="38" t="s">
        <v>3864</v>
      </c>
      <c r="D154" s="38">
        <v>2</v>
      </c>
      <c r="E154" s="36" t="s">
        <v>3547</v>
      </c>
      <c r="F154" s="36" t="s">
        <v>3862</v>
      </c>
      <c r="G154" s="36" t="s">
        <v>627</v>
      </c>
      <c r="H154" s="36" t="s">
        <v>3867</v>
      </c>
      <c r="I154" s="36">
        <v>702</v>
      </c>
      <c r="J154" s="36" t="s">
        <v>3317</v>
      </c>
      <c r="K154" s="36" t="s">
        <v>2939</v>
      </c>
      <c r="L154" s="2"/>
    </row>
    <row r="155" spans="1:12" ht="12.75">
      <c r="A155" s="59">
        <v>153</v>
      </c>
      <c r="B155" s="36" t="s">
        <v>888</v>
      </c>
      <c r="C155" s="38" t="s">
        <v>3868</v>
      </c>
      <c r="D155" s="38">
        <v>1</v>
      </c>
      <c r="E155" s="36" t="s">
        <v>1605</v>
      </c>
      <c r="F155" s="36" t="s">
        <v>3862</v>
      </c>
      <c r="G155" s="36" t="s">
        <v>3871</v>
      </c>
      <c r="H155" s="36" t="s">
        <v>3867</v>
      </c>
      <c r="I155" s="36">
        <v>1107.4</v>
      </c>
      <c r="J155" s="36" t="s">
        <v>883</v>
      </c>
      <c r="K155" s="36" t="s">
        <v>964</v>
      </c>
      <c r="L155" s="2"/>
    </row>
    <row r="156" spans="1:12" s="57" customFormat="1" ht="12.75">
      <c r="A156" s="59">
        <v>154</v>
      </c>
      <c r="B156" s="36" t="s">
        <v>3636</v>
      </c>
      <c r="C156" s="61" t="s">
        <v>3865</v>
      </c>
      <c r="D156" s="38">
        <v>12</v>
      </c>
      <c r="E156" s="60" t="s">
        <v>3547</v>
      </c>
      <c r="F156" s="36" t="s">
        <v>3862</v>
      </c>
      <c r="G156" s="36" t="s">
        <v>627</v>
      </c>
      <c r="H156" s="36" t="s">
        <v>3871</v>
      </c>
      <c r="I156" s="36">
        <v>2546</v>
      </c>
      <c r="J156" s="36" t="s">
        <v>3637</v>
      </c>
      <c r="K156" s="36" t="s">
        <v>1874</v>
      </c>
      <c r="L156" s="30"/>
    </row>
    <row r="157" spans="1:12" ht="12.75">
      <c r="A157" s="59">
        <v>155</v>
      </c>
      <c r="B157" s="36" t="s">
        <v>1606</v>
      </c>
      <c r="C157" s="38" t="s">
        <v>3868</v>
      </c>
      <c r="D157" s="38">
        <v>1</v>
      </c>
      <c r="E157" s="36" t="s">
        <v>3261</v>
      </c>
      <c r="F157" s="36"/>
      <c r="G157" s="36" t="s">
        <v>3871</v>
      </c>
      <c r="H157" s="36" t="s">
        <v>3867</v>
      </c>
      <c r="I157" s="36">
        <f>649+664</f>
        <v>1313</v>
      </c>
      <c r="J157" s="36" t="s">
        <v>1842</v>
      </c>
      <c r="K157" s="36" t="s">
        <v>1863</v>
      </c>
      <c r="L157" s="2"/>
    </row>
    <row r="158" spans="1:12" s="58" customFormat="1" ht="12.75">
      <c r="A158" s="59">
        <v>156</v>
      </c>
      <c r="B158" s="60" t="s">
        <v>1813</v>
      </c>
      <c r="C158" s="61" t="s">
        <v>3865</v>
      </c>
      <c r="D158" s="61">
        <v>1</v>
      </c>
      <c r="E158" s="60" t="s">
        <v>3547</v>
      </c>
      <c r="F158" s="60" t="s">
        <v>3862</v>
      </c>
      <c r="G158" s="60" t="s">
        <v>627</v>
      </c>
      <c r="H158" s="60" t="s">
        <v>3871</v>
      </c>
      <c r="I158" s="60">
        <v>225</v>
      </c>
      <c r="J158" s="36" t="s">
        <v>1617</v>
      </c>
      <c r="K158" s="36" t="s">
        <v>1039</v>
      </c>
      <c r="L158" s="65"/>
    </row>
    <row r="159" spans="1:12" s="7" customFormat="1" ht="12.75">
      <c r="A159" s="59">
        <v>157</v>
      </c>
      <c r="B159" s="36" t="s">
        <v>3395</v>
      </c>
      <c r="C159" s="38" t="s">
        <v>3868</v>
      </c>
      <c r="D159" s="38">
        <v>1</v>
      </c>
      <c r="E159" s="36" t="s">
        <v>1602</v>
      </c>
      <c r="F159" s="36" t="s">
        <v>3862</v>
      </c>
      <c r="G159" s="36" t="s">
        <v>3871</v>
      </c>
      <c r="H159" s="36" t="s">
        <v>3867</v>
      </c>
      <c r="I159" s="36">
        <f>696+691</f>
        <v>1387</v>
      </c>
      <c r="J159" s="36" t="s">
        <v>1842</v>
      </c>
      <c r="K159" s="36" t="s">
        <v>1863</v>
      </c>
      <c r="L159" s="4"/>
    </row>
    <row r="160" spans="1:12" s="7" customFormat="1" ht="12.75">
      <c r="A160" s="59">
        <v>158</v>
      </c>
      <c r="B160" s="36" t="s">
        <v>882</v>
      </c>
      <c r="C160" s="38" t="s">
        <v>3868</v>
      </c>
      <c r="D160" s="38">
        <v>2</v>
      </c>
      <c r="E160" s="36" t="s">
        <v>2826</v>
      </c>
      <c r="F160" s="36" t="s">
        <v>3862</v>
      </c>
      <c r="G160" s="60" t="s">
        <v>627</v>
      </c>
      <c r="H160" s="36" t="s">
        <v>3867</v>
      </c>
      <c r="I160" s="36">
        <v>650</v>
      </c>
      <c r="J160" s="36" t="s">
        <v>883</v>
      </c>
      <c r="K160" s="36" t="s">
        <v>964</v>
      </c>
      <c r="L160" s="4"/>
    </row>
    <row r="161" spans="1:12" s="7" customFormat="1" ht="12.75">
      <c r="A161" s="59">
        <v>159</v>
      </c>
      <c r="B161" s="36" t="s">
        <v>1069</v>
      </c>
      <c r="C161" s="38" t="s">
        <v>3868</v>
      </c>
      <c r="D161" s="38">
        <v>1</v>
      </c>
      <c r="E161" s="36" t="s">
        <v>3869</v>
      </c>
      <c r="F161" s="36" t="s">
        <v>3867</v>
      </c>
      <c r="G161" s="36" t="s">
        <v>3871</v>
      </c>
      <c r="H161" s="36" t="s">
        <v>3871</v>
      </c>
      <c r="I161" s="36">
        <v>442</v>
      </c>
      <c r="J161" s="36" t="s">
        <v>1150</v>
      </c>
      <c r="K161" s="36" t="s">
        <v>643</v>
      </c>
      <c r="L161" s="4"/>
    </row>
    <row r="162" spans="1:12" ht="12.75">
      <c r="A162" s="59">
        <v>160</v>
      </c>
      <c r="B162" s="36" t="s">
        <v>2216</v>
      </c>
      <c r="C162" s="38" t="s">
        <v>3865</v>
      </c>
      <c r="D162" s="38">
        <v>26</v>
      </c>
      <c r="E162" s="36" t="s">
        <v>1603</v>
      </c>
      <c r="F162" s="36"/>
      <c r="G162" s="36" t="s">
        <v>3871</v>
      </c>
      <c r="H162" s="36" t="s">
        <v>3867</v>
      </c>
      <c r="I162" s="36">
        <v>4900</v>
      </c>
      <c r="J162" s="36" t="s">
        <v>1842</v>
      </c>
      <c r="K162" s="36" t="s">
        <v>643</v>
      </c>
      <c r="L162" s="2"/>
    </row>
    <row r="163" spans="1:12" ht="12.75">
      <c r="A163" s="59">
        <v>161</v>
      </c>
      <c r="B163" s="36" t="s">
        <v>2216</v>
      </c>
      <c r="C163" s="38" t="s">
        <v>3865</v>
      </c>
      <c r="D163" s="38">
        <v>1</v>
      </c>
      <c r="E163" s="36" t="s">
        <v>3203</v>
      </c>
      <c r="F163" s="36" t="s">
        <v>3862</v>
      </c>
      <c r="G163" s="36" t="s">
        <v>3871</v>
      </c>
      <c r="H163" s="36" t="s">
        <v>3867</v>
      </c>
      <c r="I163" s="36">
        <v>663</v>
      </c>
      <c r="J163" s="36" t="s">
        <v>2704</v>
      </c>
      <c r="K163" s="36" t="s">
        <v>1096</v>
      </c>
      <c r="L163" s="2"/>
    </row>
    <row r="164" spans="1:12" ht="12.75">
      <c r="A164" s="59">
        <v>162</v>
      </c>
      <c r="B164" s="36" t="s">
        <v>2216</v>
      </c>
      <c r="C164" s="38" t="s">
        <v>3865</v>
      </c>
      <c r="D164" s="38">
        <v>1</v>
      </c>
      <c r="E164" s="36" t="s">
        <v>3203</v>
      </c>
      <c r="F164" s="36" t="s">
        <v>3862</v>
      </c>
      <c r="G164" s="36" t="s">
        <v>3871</v>
      </c>
      <c r="H164" s="36" t="s">
        <v>3867</v>
      </c>
      <c r="I164" s="36">
        <v>645</v>
      </c>
      <c r="J164" s="36" t="s">
        <v>2704</v>
      </c>
      <c r="K164" s="36" t="s">
        <v>1096</v>
      </c>
      <c r="L164" s="2"/>
    </row>
    <row r="165" spans="1:12" ht="12.75">
      <c r="A165" s="59">
        <v>163</v>
      </c>
      <c r="B165" s="36" t="s">
        <v>2351</v>
      </c>
      <c r="C165" s="38" t="s">
        <v>3868</v>
      </c>
      <c r="D165" s="38">
        <v>1</v>
      </c>
      <c r="E165" s="36" t="s">
        <v>3547</v>
      </c>
      <c r="F165" s="60" t="s">
        <v>3862</v>
      </c>
      <c r="G165" s="60" t="s">
        <v>627</v>
      </c>
      <c r="H165" s="36" t="s">
        <v>3867</v>
      </c>
      <c r="I165" s="36">
        <v>571</v>
      </c>
      <c r="J165" s="36" t="s">
        <v>2352</v>
      </c>
      <c r="K165" s="36" t="s">
        <v>643</v>
      </c>
      <c r="L165" s="2"/>
    </row>
    <row r="166" spans="1:12" ht="12.75">
      <c r="A166" s="59">
        <v>164</v>
      </c>
      <c r="B166" s="36" t="s">
        <v>3268</v>
      </c>
      <c r="C166" s="38" t="s">
        <v>3228</v>
      </c>
      <c r="D166" s="38">
        <v>1</v>
      </c>
      <c r="E166" s="36" t="s">
        <v>3871</v>
      </c>
      <c r="F166" s="60" t="s">
        <v>3862</v>
      </c>
      <c r="G166" s="60" t="s">
        <v>3871</v>
      </c>
      <c r="H166" s="36" t="s">
        <v>3871</v>
      </c>
      <c r="I166" s="36">
        <v>179</v>
      </c>
      <c r="J166" s="36" t="s">
        <v>3266</v>
      </c>
      <c r="K166" s="36" t="s">
        <v>1096</v>
      </c>
      <c r="L166" s="2"/>
    </row>
    <row r="167" spans="1:12" ht="12.75">
      <c r="A167" s="59">
        <v>165</v>
      </c>
      <c r="B167" s="36" t="s">
        <v>1467</v>
      </c>
      <c r="C167" s="38" t="s">
        <v>3868</v>
      </c>
      <c r="D167" s="38">
        <v>1</v>
      </c>
      <c r="E167" s="36" t="s">
        <v>1604</v>
      </c>
      <c r="F167" s="36"/>
      <c r="G167" s="60" t="s">
        <v>627</v>
      </c>
      <c r="H167" s="36" t="s">
        <v>3867</v>
      </c>
      <c r="I167" s="36">
        <v>661</v>
      </c>
      <c r="J167" s="36" t="s">
        <v>1842</v>
      </c>
      <c r="K167" s="36" t="s">
        <v>643</v>
      </c>
      <c r="L167" s="2"/>
    </row>
    <row r="168" spans="1:12" ht="12.75">
      <c r="A168" s="59">
        <v>166</v>
      </c>
      <c r="B168" s="36" t="s">
        <v>2694</v>
      </c>
      <c r="C168" s="38" t="s">
        <v>3864</v>
      </c>
      <c r="D168" s="38">
        <v>1</v>
      </c>
      <c r="E168" s="36" t="s">
        <v>3060</v>
      </c>
      <c r="F168" s="60" t="s">
        <v>3862</v>
      </c>
      <c r="G168" s="60" t="s">
        <v>627</v>
      </c>
      <c r="H168" s="60" t="s">
        <v>3871</v>
      </c>
      <c r="I168" s="36">
        <v>113</v>
      </c>
      <c r="J168" s="36" t="s">
        <v>2692</v>
      </c>
      <c r="K168" s="36" t="s">
        <v>1096</v>
      </c>
      <c r="L168" s="2"/>
    </row>
    <row r="169" spans="1:12" ht="12.75">
      <c r="A169" s="59">
        <v>167</v>
      </c>
      <c r="B169" s="36" t="s">
        <v>1607</v>
      </c>
      <c r="C169" s="38" t="s">
        <v>3868</v>
      </c>
      <c r="D169" s="38">
        <v>1</v>
      </c>
      <c r="E169" s="36" t="s">
        <v>1608</v>
      </c>
      <c r="F169" s="36"/>
      <c r="G169" s="36" t="s">
        <v>3871</v>
      </c>
      <c r="H169" s="36" t="s">
        <v>3871</v>
      </c>
      <c r="I169" s="36">
        <v>673</v>
      </c>
      <c r="J169" s="36" t="s">
        <v>1842</v>
      </c>
      <c r="K169" s="36" t="s">
        <v>964</v>
      </c>
      <c r="L169" s="2"/>
    </row>
    <row r="170" spans="1:12" s="57" customFormat="1" ht="12.75">
      <c r="A170" s="59">
        <v>168</v>
      </c>
      <c r="B170" s="36" t="s">
        <v>3861</v>
      </c>
      <c r="C170" s="38" t="s">
        <v>3865</v>
      </c>
      <c r="D170" s="38">
        <v>26</v>
      </c>
      <c r="E170" s="36" t="s">
        <v>1604</v>
      </c>
      <c r="F170" s="36" t="s">
        <v>3862</v>
      </c>
      <c r="G170" s="36" t="s">
        <v>627</v>
      </c>
      <c r="H170" s="36" t="s">
        <v>3867</v>
      </c>
      <c r="I170" s="36">
        <f>599+661+687+691+618+519+577</f>
        <v>4352</v>
      </c>
      <c r="J170" s="36" t="s">
        <v>1842</v>
      </c>
      <c r="K170" s="36" t="s">
        <v>302</v>
      </c>
      <c r="L170" s="30"/>
    </row>
    <row r="171" spans="1:12" s="57" customFormat="1" ht="12.75">
      <c r="A171" s="59">
        <v>169</v>
      </c>
      <c r="B171" s="36" t="s">
        <v>3671</v>
      </c>
      <c r="C171" s="38" t="s">
        <v>3228</v>
      </c>
      <c r="D171" s="38">
        <v>1</v>
      </c>
      <c r="E171" s="36" t="s">
        <v>2818</v>
      </c>
      <c r="F171" s="36" t="s">
        <v>3862</v>
      </c>
      <c r="G171" s="36" t="s">
        <v>627</v>
      </c>
      <c r="H171" s="36" t="s">
        <v>3871</v>
      </c>
      <c r="I171" s="36">
        <v>210</v>
      </c>
      <c r="J171" s="36" t="s">
        <v>1842</v>
      </c>
      <c r="K171" s="36" t="s">
        <v>302</v>
      </c>
      <c r="L171" s="30"/>
    </row>
    <row r="172" spans="1:12" s="57" customFormat="1" ht="12.75">
      <c r="A172" s="59">
        <v>170</v>
      </c>
      <c r="B172" s="36" t="s">
        <v>3270</v>
      </c>
      <c r="C172" s="38" t="s">
        <v>3865</v>
      </c>
      <c r="D172" s="38">
        <v>13</v>
      </c>
      <c r="E172" s="36" t="s">
        <v>3547</v>
      </c>
      <c r="F172" s="36" t="s">
        <v>3862</v>
      </c>
      <c r="G172" s="36" t="s">
        <v>627</v>
      </c>
      <c r="H172" s="36" t="s">
        <v>3867</v>
      </c>
      <c r="I172" s="36">
        <f>312+701+660+696+256</f>
        <v>2625</v>
      </c>
      <c r="J172" s="36" t="s">
        <v>1842</v>
      </c>
      <c r="K172" s="36" t="s">
        <v>1164</v>
      </c>
      <c r="L172" s="30"/>
    </row>
    <row r="173" spans="1:12" s="57" customFormat="1" ht="12.75">
      <c r="A173" s="59">
        <v>171</v>
      </c>
      <c r="B173" s="36" t="s">
        <v>1548</v>
      </c>
      <c r="C173" s="38" t="s">
        <v>2895</v>
      </c>
      <c r="D173" s="38">
        <v>1</v>
      </c>
      <c r="E173" s="36" t="s">
        <v>1608</v>
      </c>
      <c r="F173" s="36" t="s">
        <v>3862</v>
      </c>
      <c r="G173" s="36" t="s">
        <v>3871</v>
      </c>
      <c r="H173" s="36" t="s">
        <v>3871</v>
      </c>
      <c r="I173" s="36">
        <v>130</v>
      </c>
      <c r="J173" s="36" t="s">
        <v>1624</v>
      </c>
      <c r="K173" s="36" t="s">
        <v>2174</v>
      </c>
      <c r="L173" s="30"/>
    </row>
    <row r="174" spans="1:12" ht="12.75">
      <c r="A174" s="59">
        <v>172</v>
      </c>
      <c r="B174" s="36" t="s">
        <v>1548</v>
      </c>
      <c r="C174" s="38" t="s">
        <v>2895</v>
      </c>
      <c r="D174" s="38">
        <v>1</v>
      </c>
      <c r="E174" s="36" t="s">
        <v>2145</v>
      </c>
      <c r="F174" s="36" t="s">
        <v>3862</v>
      </c>
      <c r="G174" s="36" t="s">
        <v>3871</v>
      </c>
      <c r="H174" s="36" t="s">
        <v>3871</v>
      </c>
      <c r="I174" s="36">
        <v>121</v>
      </c>
      <c r="J174" s="36" t="s">
        <v>2896</v>
      </c>
      <c r="K174" s="36" t="s">
        <v>35</v>
      </c>
      <c r="L174" s="2"/>
    </row>
    <row r="175" spans="1:12" ht="12.75">
      <c r="A175" s="59">
        <v>173</v>
      </c>
      <c r="B175" s="36" t="s">
        <v>644</v>
      </c>
      <c r="C175" s="38" t="s">
        <v>3868</v>
      </c>
      <c r="D175" s="38">
        <v>1</v>
      </c>
      <c r="E175" s="36" t="s">
        <v>645</v>
      </c>
      <c r="F175" s="36" t="s">
        <v>3862</v>
      </c>
      <c r="G175" s="36" t="s">
        <v>3871</v>
      </c>
      <c r="H175" s="36" t="s">
        <v>3867</v>
      </c>
      <c r="I175" s="36">
        <v>596</v>
      </c>
      <c r="J175" s="36" t="s">
        <v>1842</v>
      </c>
      <c r="K175" s="36" t="s">
        <v>529</v>
      </c>
      <c r="L175" s="2"/>
    </row>
    <row r="176" spans="1:12" ht="12.75">
      <c r="A176" s="59">
        <v>174</v>
      </c>
      <c r="B176" s="36" t="s">
        <v>646</v>
      </c>
      <c r="C176" s="38" t="s">
        <v>3868</v>
      </c>
      <c r="D176" s="38">
        <v>1</v>
      </c>
      <c r="E176" s="36" t="s">
        <v>645</v>
      </c>
      <c r="F176" s="36" t="s">
        <v>3862</v>
      </c>
      <c r="G176" s="36" t="s">
        <v>3871</v>
      </c>
      <c r="H176" s="36" t="s">
        <v>3867</v>
      </c>
      <c r="I176" s="36">
        <v>573</v>
      </c>
      <c r="J176" s="36" t="s">
        <v>1842</v>
      </c>
      <c r="K176" s="36" t="s">
        <v>529</v>
      </c>
      <c r="L176" s="2"/>
    </row>
    <row r="177" spans="1:12" ht="12.75">
      <c r="A177" s="59">
        <v>175</v>
      </c>
      <c r="B177" s="38" t="s">
        <v>2106</v>
      </c>
      <c r="C177" s="38" t="s">
        <v>3868</v>
      </c>
      <c r="D177" s="38">
        <v>1</v>
      </c>
      <c r="E177" s="36" t="s">
        <v>2107</v>
      </c>
      <c r="F177" s="36" t="s">
        <v>3862</v>
      </c>
      <c r="G177" s="36" t="s">
        <v>627</v>
      </c>
      <c r="H177" s="36" t="s">
        <v>3867</v>
      </c>
      <c r="I177" s="36">
        <v>641</v>
      </c>
      <c r="J177" s="36" t="s">
        <v>2103</v>
      </c>
      <c r="K177" s="36" t="s">
        <v>2099</v>
      </c>
      <c r="L177" s="2"/>
    </row>
    <row r="178" spans="1:12" ht="12.75">
      <c r="A178" s="59">
        <v>176</v>
      </c>
      <c r="B178" s="36" t="s">
        <v>617</v>
      </c>
      <c r="C178" s="38" t="s">
        <v>3868</v>
      </c>
      <c r="D178" s="38">
        <v>1</v>
      </c>
      <c r="E178" s="36" t="s">
        <v>3898</v>
      </c>
      <c r="F178" s="36" t="s">
        <v>3867</v>
      </c>
      <c r="G178" s="36" t="s">
        <v>3871</v>
      </c>
      <c r="H178" s="36" t="s">
        <v>3871</v>
      </c>
      <c r="I178" s="36">
        <v>694</v>
      </c>
      <c r="J178" s="36" t="s">
        <v>1842</v>
      </c>
      <c r="K178" s="36" t="s">
        <v>3598</v>
      </c>
      <c r="L178" s="2"/>
    </row>
    <row r="179" spans="1:12" ht="12.75">
      <c r="A179" s="59">
        <v>177</v>
      </c>
      <c r="B179" s="36" t="s">
        <v>3063</v>
      </c>
      <c r="C179" s="38" t="s">
        <v>3868</v>
      </c>
      <c r="D179" s="38">
        <v>1</v>
      </c>
      <c r="E179" s="36" t="s">
        <v>3899</v>
      </c>
      <c r="F179" s="36" t="s">
        <v>3867</v>
      </c>
      <c r="G179" s="36" t="s">
        <v>3871</v>
      </c>
      <c r="H179" s="36" t="s">
        <v>3871</v>
      </c>
      <c r="I179" s="36">
        <v>696</v>
      </c>
      <c r="J179" s="36" t="s">
        <v>1842</v>
      </c>
      <c r="K179" s="36" t="s">
        <v>3598</v>
      </c>
      <c r="L179" s="2"/>
    </row>
    <row r="180" spans="1:12" ht="12.75">
      <c r="A180" s="59">
        <v>178</v>
      </c>
      <c r="B180" s="36" t="s">
        <v>616</v>
      </c>
      <c r="C180" s="38" t="s">
        <v>3868</v>
      </c>
      <c r="D180" s="38">
        <v>1</v>
      </c>
      <c r="E180" s="36" t="s">
        <v>3899</v>
      </c>
      <c r="F180" s="36" t="s">
        <v>3867</v>
      </c>
      <c r="G180" s="36" t="s">
        <v>3871</v>
      </c>
      <c r="H180" s="36" t="s">
        <v>3871</v>
      </c>
      <c r="I180" s="36">
        <v>643</v>
      </c>
      <c r="J180" s="36" t="s">
        <v>1842</v>
      </c>
      <c r="K180" s="36" t="s">
        <v>3598</v>
      </c>
      <c r="L180" s="2"/>
    </row>
    <row r="181" spans="1:12" ht="12.75">
      <c r="A181" s="59">
        <v>179</v>
      </c>
      <c r="B181" s="36" t="s">
        <v>1609</v>
      </c>
      <c r="C181" s="38" t="s">
        <v>3868</v>
      </c>
      <c r="D181" s="38">
        <v>1</v>
      </c>
      <c r="E181" s="36" t="s">
        <v>3866</v>
      </c>
      <c r="F181" s="36" t="s">
        <v>3862</v>
      </c>
      <c r="G181" s="36" t="s">
        <v>3871</v>
      </c>
      <c r="H181" s="36" t="s">
        <v>3867</v>
      </c>
      <c r="I181" s="36">
        <v>690</v>
      </c>
      <c r="J181" s="36" t="s">
        <v>1842</v>
      </c>
      <c r="K181" s="36" t="s">
        <v>529</v>
      </c>
      <c r="L181" s="2"/>
    </row>
    <row r="182" spans="1:12" ht="12.75">
      <c r="A182" s="59">
        <v>180</v>
      </c>
      <c r="B182" s="36" t="s">
        <v>36</v>
      </c>
      <c r="C182" s="38" t="s">
        <v>3864</v>
      </c>
      <c r="D182" s="38">
        <v>4</v>
      </c>
      <c r="E182" s="36" t="s">
        <v>3547</v>
      </c>
      <c r="F182" s="36" t="s">
        <v>3867</v>
      </c>
      <c r="G182" s="36" t="s">
        <v>3871</v>
      </c>
      <c r="H182" s="36" t="s">
        <v>627</v>
      </c>
      <c r="I182" s="36">
        <v>673</v>
      </c>
      <c r="J182" s="36" t="s">
        <v>1842</v>
      </c>
      <c r="K182" s="36" t="s">
        <v>2336</v>
      </c>
      <c r="L182" s="2"/>
    </row>
    <row r="183" spans="1:12" ht="12.75">
      <c r="A183" s="59">
        <v>181</v>
      </c>
      <c r="B183" s="36" t="s">
        <v>3890</v>
      </c>
      <c r="C183" s="38" t="s">
        <v>3868</v>
      </c>
      <c r="D183" s="38">
        <v>1</v>
      </c>
      <c r="E183" s="36" t="s">
        <v>1605</v>
      </c>
      <c r="F183" s="36" t="s">
        <v>3867</v>
      </c>
      <c r="G183" s="36" t="s">
        <v>627</v>
      </c>
      <c r="H183" s="36" t="s">
        <v>3871</v>
      </c>
      <c r="I183" s="36">
        <v>594</v>
      </c>
      <c r="J183" s="36" t="s">
        <v>1842</v>
      </c>
      <c r="K183" s="36" t="s">
        <v>522</v>
      </c>
      <c r="L183" s="2"/>
    </row>
    <row r="184" spans="1:12" ht="12.75">
      <c r="A184" s="59">
        <v>182</v>
      </c>
      <c r="B184" s="36" t="s">
        <v>1730</v>
      </c>
      <c r="C184" s="38" t="s">
        <v>3864</v>
      </c>
      <c r="D184" s="38">
        <v>6</v>
      </c>
      <c r="E184" s="36" t="s">
        <v>3869</v>
      </c>
      <c r="F184" s="36" t="s">
        <v>3862</v>
      </c>
      <c r="G184" s="36" t="s">
        <v>3871</v>
      </c>
      <c r="H184" s="36" t="s">
        <v>3867</v>
      </c>
      <c r="I184" s="36">
        <v>1862</v>
      </c>
      <c r="J184" s="36" t="s">
        <v>1734</v>
      </c>
      <c r="K184" s="36" t="s">
        <v>522</v>
      </c>
      <c r="L184" s="2"/>
    </row>
    <row r="185" spans="1:12" ht="12.75">
      <c r="A185" s="59">
        <v>183</v>
      </c>
      <c r="B185" s="36" t="s">
        <v>3683</v>
      </c>
      <c r="C185" s="38" t="s">
        <v>3868</v>
      </c>
      <c r="D185" s="38">
        <v>1</v>
      </c>
      <c r="E185" s="36" t="s">
        <v>3869</v>
      </c>
      <c r="F185" s="36" t="s">
        <v>3867</v>
      </c>
      <c r="G185" s="36" t="s">
        <v>3871</v>
      </c>
      <c r="H185" s="36" t="s">
        <v>3871</v>
      </c>
      <c r="I185" s="36">
        <v>530</v>
      </c>
      <c r="J185" s="36" t="s">
        <v>1842</v>
      </c>
      <c r="K185" s="36" t="s">
        <v>1453</v>
      </c>
      <c r="L185" s="2"/>
    </row>
    <row r="186" spans="1:12" ht="12.75">
      <c r="A186" s="59">
        <v>184</v>
      </c>
      <c r="B186" s="36" t="s">
        <v>524</v>
      </c>
      <c r="C186" s="38" t="s">
        <v>3865</v>
      </c>
      <c r="D186" s="38">
        <v>12</v>
      </c>
      <c r="E186" s="36" t="s">
        <v>1604</v>
      </c>
      <c r="F186" s="36" t="s">
        <v>3862</v>
      </c>
      <c r="G186" s="36" t="s">
        <v>627</v>
      </c>
      <c r="H186" s="36" t="s">
        <v>3871</v>
      </c>
      <c r="I186" s="36">
        <v>2101</v>
      </c>
      <c r="J186" s="36" t="s">
        <v>3118</v>
      </c>
      <c r="K186" s="36" t="s">
        <v>522</v>
      </c>
      <c r="L186" s="2"/>
    </row>
    <row r="187" spans="1:12" ht="12.75">
      <c r="A187" s="59">
        <v>185</v>
      </c>
      <c r="B187" s="36" t="s">
        <v>708</v>
      </c>
      <c r="C187" s="38" t="s">
        <v>3868</v>
      </c>
      <c r="D187" s="38">
        <v>1</v>
      </c>
      <c r="E187" s="36" t="s">
        <v>3866</v>
      </c>
      <c r="F187" s="36"/>
      <c r="G187" s="36" t="s">
        <v>3871</v>
      </c>
      <c r="H187" s="36" t="s">
        <v>3867</v>
      </c>
      <c r="I187" s="36">
        <v>671</v>
      </c>
      <c r="J187" s="36" t="s">
        <v>1842</v>
      </c>
      <c r="K187" s="36" t="s">
        <v>643</v>
      </c>
      <c r="L187" s="2"/>
    </row>
    <row r="188" spans="1:12" ht="12.75">
      <c r="A188" s="59">
        <v>186</v>
      </c>
      <c r="B188" s="36" t="s">
        <v>2899</v>
      </c>
      <c r="C188" s="38" t="s">
        <v>3865</v>
      </c>
      <c r="D188" s="38">
        <v>178</v>
      </c>
      <c r="E188" s="36" t="s">
        <v>3547</v>
      </c>
      <c r="F188" s="36" t="s">
        <v>3862</v>
      </c>
      <c r="G188" s="36" t="s">
        <v>627</v>
      </c>
      <c r="H188" s="36" t="s">
        <v>3871</v>
      </c>
      <c r="I188" s="36">
        <f>4423+4362+4454+4341+4352+4372</f>
        <v>26304</v>
      </c>
      <c r="J188" s="36" t="s">
        <v>1842</v>
      </c>
      <c r="K188" s="36" t="s">
        <v>2209</v>
      </c>
      <c r="L188" s="2"/>
    </row>
    <row r="189" spans="1:12" ht="12.75">
      <c r="A189" s="59">
        <v>187</v>
      </c>
      <c r="B189" s="36" t="s">
        <v>3340</v>
      </c>
      <c r="C189" s="38" t="s">
        <v>3864</v>
      </c>
      <c r="D189" s="38">
        <v>1</v>
      </c>
      <c r="E189" s="36" t="s">
        <v>3547</v>
      </c>
      <c r="F189" s="36" t="s">
        <v>3862</v>
      </c>
      <c r="G189" s="36" t="s">
        <v>627</v>
      </c>
      <c r="H189" s="36" t="s">
        <v>3871</v>
      </c>
      <c r="I189" s="36">
        <v>170</v>
      </c>
      <c r="J189" s="36" t="s">
        <v>1842</v>
      </c>
      <c r="K189" s="36" t="s">
        <v>2209</v>
      </c>
      <c r="L189" s="2"/>
    </row>
    <row r="190" spans="1:12" s="7" customFormat="1" ht="12.75">
      <c r="A190" s="59">
        <v>188</v>
      </c>
      <c r="B190" s="60" t="s">
        <v>2342</v>
      </c>
      <c r="C190" s="61" t="s">
        <v>3868</v>
      </c>
      <c r="D190" s="61">
        <v>1</v>
      </c>
      <c r="E190" s="60" t="s">
        <v>3866</v>
      </c>
      <c r="F190" s="60" t="s">
        <v>3867</v>
      </c>
      <c r="G190" s="60" t="s">
        <v>3871</v>
      </c>
      <c r="H190" s="60" t="s">
        <v>3871</v>
      </c>
      <c r="I190" s="60">
        <f>696+689</f>
        <v>1385</v>
      </c>
      <c r="J190" s="36" t="s">
        <v>1842</v>
      </c>
      <c r="K190" s="60" t="s">
        <v>643</v>
      </c>
      <c r="L190" s="4"/>
    </row>
    <row r="191" spans="1:12" s="7" customFormat="1" ht="12.75">
      <c r="A191" s="59">
        <v>189</v>
      </c>
      <c r="B191" s="60" t="s">
        <v>2342</v>
      </c>
      <c r="C191" s="61" t="s">
        <v>3868</v>
      </c>
      <c r="D191" s="61">
        <v>1</v>
      </c>
      <c r="E191" s="60" t="s">
        <v>1550</v>
      </c>
      <c r="F191" s="36" t="s">
        <v>3862</v>
      </c>
      <c r="G191" s="36" t="s">
        <v>3871</v>
      </c>
      <c r="H191" s="36" t="s">
        <v>3867</v>
      </c>
      <c r="I191" s="60">
        <f>667+647</f>
        <v>1314</v>
      </c>
      <c r="J191" s="60" t="s">
        <v>3067</v>
      </c>
      <c r="K191" s="36" t="s">
        <v>643</v>
      </c>
      <c r="L191" s="4"/>
    </row>
    <row r="192" spans="1:12" ht="12.75">
      <c r="A192" s="59">
        <v>190</v>
      </c>
      <c r="B192" s="36" t="s">
        <v>1610</v>
      </c>
      <c r="C192" s="38" t="s">
        <v>3868</v>
      </c>
      <c r="D192" s="38">
        <v>1</v>
      </c>
      <c r="E192" s="36" t="s">
        <v>3262</v>
      </c>
      <c r="F192" s="36" t="s">
        <v>3867</v>
      </c>
      <c r="G192" s="36" t="s">
        <v>627</v>
      </c>
      <c r="H192" s="36" t="s">
        <v>3871</v>
      </c>
      <c r="I192" s="36">
        <v>679</v>
      </c>
      <c r="J192" s="36" t="s">
        <v>1842</v>
      </c>
      <c r="K192" s="36" t="s">
        <v>1384</v>
      </c>
      <c r="L192" s="11" t="s">
        <v>3024</v>
      </c>
    </row>
    <row r="193" spans="1:12" ht="12.75">
      <c r="A193" s="59">
        <v>191</v>
      </c>
      <c r="B193" s="60" t="s">
        <v>3980</v>
      </c>
      <c r="C193" s="38" t="s">
        <v>3864</v>
      </c>
      <c r="D193" s="61">
        <v>2</v>
      </c>
      <c r="E193" s="36" t="s">
        <v>3261</v>
      </c>
      <c r="F193" s="36" t="s">
        <v>3862</v>
      </c>
      <c r="G193" s="36" t="s">
        <v>627</v>
      </c>
      <c r="H193" s="36" t="s">
        <v>3867</v>
      </c>
      <c r="I193" s="60">
        <v>555</v>
      </c>
      <c r="J193" s="36" t="s">
        <v>3067</v>
      </c>
      <c r="K193" s="60" t="s">
        <v>643</v>
      </c>
      <c r="L193" s="2"/>
    </row>
    <row r="194" spans="1:12" ht="12.75">
      <c r="A194" s="59">
        <v>192</v>
      </c>
      <c r="B194" s="36" t="s">
        <v>3385</v>
      </c>
      <c r="C194" s="38" t="s">
        <v>3865</v>
      </c>
      <c r="D194" s="38">
        <v>26</v>
      </c>
      <c r="E194" s="36" t="s">
        <v>3547</v>
      </c>
      <c r="F194" s="36" t="s">
        <v>3862</v>
      </c>
      <c r="G194" s="36" t="s">
        <v>627</v>
      </c>
      <c r="H194" s="36" t="s">
        <v>3867</v>
      </c>
      <c r="I194" s="36">
        <v>4440</v>
      </c>
      <c r="J194" s="36" t="s">
        <v>3386</v>
      </c>
      <c r="K194" s="36" t="s">
        <v>1096</v>
      </c>
      <c r="L194" s="2"/>
    </row>
    <row r="195" spans="1:12" ht="12.75">
      <c r="A195" s="59">
        <v>193</v>
      </c>
      <c r="B195" s="36" t="s">
        <v>2207</v>
      </c>
      <c r="C195" s="38" t="s">
        <v>3865</v>
      </c>
      <c r="D195" s="38">
        <v>26</v>
      </c>
      <c r="E195" s="36" t="s">
        <v>3547</v>
      </c>
      <c r="F195" s="36" t="s">
        <v>3862</v>
      </c>
      <c r="G195" s="36" t="s">
        <v>627</v>
      </c>
      <c r="H195" s="36" t="s">
        <v>3867</v>
      </c>
      <c r="I195" s="36">
        <v>4408</v>
      </c>
      <c r="J195" s="36" t="s">
        <v>1842</v>
      </c>
      <c r="K195" s="36" t="s">
        <v>529</v>
      </c>
      <c r="L195" s="2"/>
    </row>
    <row r="196" spans="1:12" ht="12.75">
      <c r="A196" s="59">
        <v>194</v>
      </c>
      <c r="B196" s="36" t="s">
        <v>1533</v>
      </c>
      <c r="C196" s="38" t="s">
        <v>3864</v>
      </c>
      <c r="D196" s="38">
        <v>1</v>
      </c>
      <c r="E196" s="36" t="s">
        <v>3547</v>
      </c>
      <c r="F196" s="36" t="s">
        <v>3862</v>
      </c>
      <c r="G196" s="36" t="s">
        <v>627</v>
      </c>
      <c r="H196" s="36" t="s">
        <v>3871</v>
      </c>
      <c r="I196" s="36">
        <v>300</v>
      </c>
      <c r="J196" s="36" t="s">
        <v>3067</v>
      </c>
      <c r="K196" s="36" t="s">
        <v>643</v>
      </c>
      <c r="L196" s="2"/>
    </row>
    <row r="197" spans="1:12" ht="12.75">
      <c r="A197" s="59">
        <v>195</v>
      </c>
      <c r="B197" s="36" t="s">
        <v>28</v>
      </c>
      <c r="C197" s="38" t="s">
        <v>3864</v>
      </c>
      <c r="D197" s="38">
        <v>12</v>
      </c>
      <c r="E197" s="36" t="s">
        <v>3547</v>
      </c>
      <c r="F197" s="36" t="s">
        <v>3862</v>
      </c>
      <c r="G197" s="36" t="s">
        <v>3871</v>
      </c>
      <c r="H197" s="36" t="s">
        <v>3867</v>
      </c>
      <c r="I197" s="36">
        <v>4109</v>
      </c>
      <c r="J197" s="36" t="s">
        <v>1842</v>
      </c>
      <c r="K197" s="36" t="s">
        <v>522</v>
      </c>
      <c r="L197" s="2"/>
    </row>
    <row r="198" spans="1:12" s="57" customFormat="1" ht="12.75">
      <c r="A198" s="59">
        <v>196</v>
      </c>
      <c r="B198" s="36" t="s">
        <v>1882</v>
      </c>
      <c r="C198" s="38" t="s">
        <v>3865</v>
      </c>
      <c r="D198" s="38">
        <v>24</v>
      </c>
      <c r="E198" s="36" t="s">
        <v>3547</v>
      </c>
      <c r="F198" s="36"/>
      <c r="G198" s="36" t="s">
        <v>3871</v>
      </c>
      <c r="H198" s="36" t="s">
        <v>3871</v>
      </c>
      <c r="I198" s="36">
        <f>4244+4248</f>
        <v>8492</v>
      </c>
      <c r="J198" s="36" t="s">
        <v>1839</v>
      </c>
      <c r="K198" s="36" t="s">
        <v>1874</v>
      </c>
      <c r="L198" s="30"/>
    </row>
    <row r="199" spans="1:12" s="57" customFormat="1" ht="12.75">
      <c r="A199" s="59">
        <v>197</v>
      </c>
      <c r="B199" s="36" t="s">
        <v>3038</v>
      </c>
      <c r="C199" s="38" t="s">
        <v>3864</v>
      </c>
      <c r="D199" s="38">
        <v>3</v>
      </c>
      <c r="E199" s="36" t="s">
        <v>3547</v>
      </c>
      <c r="F199" s="36" t="s">
        <v>3862</v>
      </c>
      <c r="G199" s="36" t="s">
        <v>627</v>
      </c>
      <c r="H199" s="36" t="s">
        <v>3867</v>
      </c>
      <c r="I199" s="36">
        <f>253+314+363</f>
        <v>930</v>
      </c>
      <c r="J199" s="36" t="s">
        <v>3067</v>
      </c>
      <c r="K199" s="60" t="s">
        <v>643</v>
      </c>
      <c r="L199" s="30"/>
    </row>
    <row r="200" spans="1:12" ht="12.75">
      <c r="A200" s="59">
        <v>198</v>
      </c>
      <c r="B200" s="36" t="s">
        <v>3101</v>
      </c>
      <c r="C200" s="38" t="s">
        <v>3865</v>
      </c>
      <c r="D200" s="38">
        <v>26</v>
      </c>
      <c r="E200" s="36" t="s">
        <v>3547</v>
      </c>
      <c r="F200" s="36" t="s">
        <v>3862</v>
      </c>
      <c r="G200" s="36" t="s">
        <v>627</v>
      </c>
      <c r="H200" s="36" t="s">
        <v>3867</v>
      </c>
      <c r="I200" s="36">
        <v>4256</v>
      </c>
      <c r="J200" s="36" t="s">
        <v>1842</v>
      </c>
      <c r="K200" s="60" t="s">
        <v>643</v>
      </c>
      <c r="L200" s="2"/>
    </row>
    <row r="201" spans="1:12" ht="12.75">
      <c r="A201" s="59">
        <v>199</v>
      </c>
      <c r="B201" s="60" t="s">
        <v>1174</v>
      </c>
      <c r="C201" s="61" t="s">
        <v>3864</v>
      </c>
      <c r="D201" s="61">
        <v>13</v>
      </c>
      <c r="E201" s="60" t="s">
        <v>1175</v>
      </c>
      <c r="F201" s="60" t="s">
        <v>3862</v>
      </c>
      <c r="G201" s="60" t="s">
        <v>3871</v>
      </c>
      <c r="H201" s="60" t="s">
        <v>3867</v>
      </c>
      <c r="I201" s="60">
        <v>1726</v>
      </c>
      <c r="J201" s="60" t="s">
        <v>3578</v>
      </c>
      <c r="K201" s="60" t="s">
        <v>1096</v>
      </c>
      <c r="L201" s="2"/>
    </row>
    <row r="202" spans="1:12" ht="12.75">
      <c r="A202" s="59">
        <v>200</v>
      </c>
      <c r="B202" s="36" t="s">
        <v>2337</v>
      </c>
      <c r="C202" s="38" t="s">
        <v>3865</v>
      </c>
      <c r="D202" s="38">
        <v>39</v>
      </c>
      <c r="E202" s="36" t="s">
        <v>3547</v>
      </c>
      <c r="F202" s="36" t="s">
        <v>3862</v>
      </c>
      <c r="G202" s="36" t="s">
        <v>3871</v>
      </c>
      <c r="H202" s="36" t="s">
        <v>3867</v>
      </c>
      <c r="I202" s="36">
        <f>4428+3039</f>
        <v>7467</v>
      </c>
      <c r="J202" s="36" t="s">
        <v>1842</v>
      </c>
      <c r="K202" s="60" t="s">
        <v>1874</v>
      </c>
      <c r="L202" s="2"/>
    </row>
    <row r="203" spans="1:12" s="57" customFormat="1" ht="12.75">
      <c r="A203" s="59">
        <v>201</v>
      </c>
      <c r="B203" s="36" t="s">
        <v>2338</v>
      </c>
      <c r="C203" s="38" t="s">
        <v>3868</v>
      </c>
      <c r="D203" s="38">
        <v>1</v>
      </c>
      <c r="E203" s="36" t="s">
        <v>1034</v>
      </c>
      <c r="F203" s="36" t="s">
        <v>3862</v>
      </c>
      <c r="G203" s="36" t="s">
        <v>3871</v>
      </c>
      <c r="H203" s="36" t="s">
        <v>3867</v>
      </c>
      <c r="I203" s="36">
        <v>416</v>
      </c>
      <c r="J203" s="36" t="s">
        <v>1840</v>
      </c>
      <c r="K203" s="60" t="s">
        <v>1874</v>
      </c>
      <c r="L203" s="30"/>
    </row>
    <row r="204" spans="1:12" s="57" customFormat="1" ht="12.75">
      <c r="A204" s="59">
        <v>202</v>
      </c>
      <c r="B204" s="36" t="s">
        <v>1937</v>
      </c>
      <c r="C204" s="38" t="s">
        <v>3864</v>
      </c>
      <c r="D204" s="38">
        <v>2</v>
      </c>
      <c r="E204" s="36" t="s">
        <v>3547</v>
      </c>
      <c r="F204" s="36" t="s">
        <v>3862</v>
      </c>
      <c r="G204" s="36" t="s">
        <v>1938</v>
      </c>
      <c r="H204" s="36" t="s">
        <v>3867</v>
      </c>
      <c r="I204" s="36">
        <v>876</v>
      </c>
      <c r="J204" s="36" t="s">
        <v>1932</v>
      </c>
      <c r="K204" s="60" t="s">
        <v>618</v>
      </c>
      <c r="L204" s="30"/>
    </row>
    <row r="205" spans="1:12" ht="12.75">
      <c r="A205" s="59">
        <v>203</v>
      </c>
      <c r="B205" s="36" t="s">
        <v>3896</v>
      </c>
      <c r="C205" s="38" t="s">
        <v>3868</v>
      </c>
      <c r="D205" s="38">
        <v>1</v>
      </c>
      <c r="E205" s="36" t="s">
        <v>3897</v>
      </c>
      <c r="F205" s="36" t="s">
        <v>3867</v>
      </c>
      <c r="G205" s="36" t="s">
        <v>3871</v>
      </c>
      <c r="H205" s="36" t="s">
        <v>3871</v>
      </c>
      <c r="I205" s="36">
        <v>675</v>
      </c>
      <c r="J205" s="36" t="s">
        <v>1842</v>
      </c>
      <c r="K205" s="36" t="s">
        <v>3598</v>
      </c>
      <c r="L205" s="2"/>
    </row>
    <row r="206" spans="1:12" s="57" customFormat="1" ht="12.75">
      <c r="A206" s="59">
        <v>204</v>
      </c>
      <c r="B206" s="36" t="s">
        <v>1559</v>
      </c>
      <c r="C206" s="38" t="s">
        <v>3865</v>
      </c>
      <c r="D206" s="38">
        <v>25</v>
      </c>
      <c r="E206" s="36" t="s">
        <v>3869</v>
      </c>
      <c r="F206" s="36" t="s">
        <v>3862</v>
      </c>
      <c r="G206" s="36" t="s">
        <v>627</v>
      </c>
      <c r="H206" s="36" t="s">
        <v>3867</v>
      </c>
      <c r="I206" s="36">
        <f>689+688+696+685+695+694+681+682+272</f>
        <v>5782</v>
      </c>
      <c r="J206" s="36" t="s">
        <v>1842</v>
      </c>
      <c r="K206" s="36" t="s">
        <v>302</v>
      </c>
      <c r="L206" s="30"/>
    </row>
    <row r="207" spans="1:12" s="57" customFormat="1" ht="12.75">
      <c r="A207" s="59">
        <v>205</v>
      </c>
      <c r="B207" s="36" t="s">
        <v>3271</v>
      </c>
      <c r="C207" s="38" t="s">
        <v>3864</v>
      </c>
      <c r="D207" s="38">
        <v>6</v>
      </c>
      <c r="E207" s="36" t="s">
        <v>3384</v>
      </c>
      <c r="F207" s="36" t="s">
        <v>3862</v>
      </c>
      <c r="G207" s="36" t="s">
        <v>627</v>
      </c>
      <c r="H207" s="36" t="s">
        <v>3871</v>
      </c>
      <c r="I207" s="36">
        <f>699+699</f>
        <v>1398</v>
      </c>
      <c r="J207" s="36" t="s">
        <v>1842</v>
      </c>
      <c r="K207" s="36" t="s">
        <v>302</v>
      </c>
      <c r="L207" s="30"/>
    </row>
    <row r="208" spans="1:12" ht="12.75">
      <c r="A208" s="59">
        <v>206</v>
      </c>
      <c r="B208" s="36" t="s">
        <v>3417</v>
      </c>
      <c r="C208" s="38" t="s">
        <v>3865</v>
      </c>
      <c r="D208" s="38">
        <v>46</v>
      </c>
      <c r="E208" s="36" t="s">
        <v>3958</v>
      </c>
      <c r="F208" s="36" t="s">
        <v>3867</v>
      </c>
      <c r="G208" s="36" t="s">
        <v>3871</v>
      </c>
      <c r="H208" s="36" t="s">
        <v>3871</v>
      </c>
      <c r="I208" s="64">
        <f>(4.31+4.26+4.17+4.18)*1024</f>
        <v>17326.08</v>
      </c>
      <c r="J208" s="36" t="s">
        <v>1842</v>
      </c>
      <c r="K208" s="36" t="s">
        <v>643</v>
      </c>
      <c r="L208" s="2"/>
    </row>
    <row r="209" spans="1:12" ht="12.75">
      <c r="A209" s="59">
        <v>207</v>
      </c>
      <c r="B209" s="36" t="s">
        <v>3417</v>
      </c>
      <c r="C209" s="38" t="s">
        <v>3865</v>
      </c>
      <c r="D209" s="38">
        <v>46</v>
      </c>
      <c r="E209" s="36" t="s">
        <v>2818</v>
      </c>
      <c r="F209" s="36" t="s">
        <v>3862</v>
      </c>
      <c r="G209" s="36" t="s">
        <v>627</v>
      </c>
      <c r="H209" s="36" t="s">
        <v>3871</v>
      </c>
      <c r="I209" s="36">
        <f>655+551</f>
        <v>1206</v>
      </c>
      <c r="J209" s="36" t="s">
        <v>1842</v>
      </c>
      <c r="K209" s="36" t="s">
        <v>3205</v>
      </c>
      <c r="L209" s="2"/>
    </row>
    <row r="210" spans="1:12" ht="12.75">
      <c r="A210" s="59">
        <v>208</v>
      </c>
      <c r="B210" s="60" t="s">
        <v>1920</v>
      </c>
      <c r="C210" s="61" t="s">
        <v>3228</v>
      </c>
      <c r="D210" s="61">
        <v>1</v>
      </c>
      <c r="E210" s="60" t="s">
        <v>3060</v>
      </c>
      <c r="F210" s="60" t="s">
        <v>3862</v>
      </c>
      <c r="G210" s="60" t="s">
        <v>627</v>
      </c>
      <c r="H210" s="60" t="s">
        <v>3871</v>
      </c>
      <c r="I210" s="60">
        <v>159</v>
      </c>
      <c r="J210" s="60" t="s">
        <v>1907</v>
      </c>
      <c r="K210" s="60" t="s">
        <v>2928</v>
      </c>
      <c r="L210" s="2"/>
    </row>
    <row r="211" spans="1:12" ht="12.75">
      <c r="A211" s="59">
        <v>209</v>
      </c>
      <c r="B211" s="60" t="s">
        <v>1919</v>
      </c>
      <c r="C211" s="61" t="s">
        <v>3228</v>
      </c>
      <c r="D211" s="61">
        <v>1</v>
      </c>
      <c r="E211" s="60" t="s">
        <v>2818</v>
      </c>
      <c r="F211" s="60" t="s">
        <v>3862</v>
      </c>
      <c r="G211" s="60" t="s">
        <v>3871</v>
      </c>
      <c r="H211" s="60" t="s">
        <v>3871</v>
      </c>
      <c r="I211" s="60">
        <v>94.5</v>
      </c>
      <c r="J211" s="60" t="s">
        <v>1907</v>
      </c>
      <c r="K211" s="60" t="s">
        <v>2928</v>
      </c>
      <c r="L211" s="2"/>
    </row>
    <row r="212" spans="1:12" ht="12.75">
      <c r="A212" s="59">
        <v>210</v>
      </c>
      <c r="B212" s="60" t="s">
        <v>1761</v>
      </c>
      <c r="C212" s="61" t="s">
        <v>3865</v>
      </c>
      <c r="D212" s="61">
        <v>1</v>
      </c>
      <c r="E212" s="60" t="s">
        <v>3060</v>
      </c>
      <c r="F212" s="60" t="s">
        <v>3862</v>
      </c>
      <c r="G212" s="60" t="s">
        <v>627</v>
      </c>
      <c r="H212" s="60" t="s">
        <v>3871</v>
      </c>
      <c r="I212" s="60">
        <v>238</v>
      </c>
      <c r="J212" s="60" t="s">
        <v>3930</v>
      </c>
      <c r="K212" s="60" t="s">
        <v>2928</v>
      </c>
      <c r="L212" s="2"/>
    </row>
    <row r="213" spans="1:12" ht="12.75">
      <c r="A213" s="59">
        <v>211</v>
      </c>
      <c r="B213" s="60" t="s">
        <v>394</v>
      </c>
      <c r="C213" s="61" t="s">
        <v>3865</v>
      </c>
      <c r="D213" s="61">
        <v>1</v>
      </c>
      <c r="E213" s="60" t="s">
        <v>3060</v>
      </c>
      <c r="F213" s="60" t="s">
        <v>3862</v>
      </c>
      <c r="G213" s="60" t="s">
        <v>627</v>
      </c>
      <c r="H213" s="60" t="s">
        <v>3871</v>
      </c>
      <c r="I213" s="60">
        <v>232</v>
      </c>
      <c r="J213" s="60" t="s">
        <v>3930</v>
      </c>
      <c r="K213" s="60" t="s">
        <v>2928</v>
      </c>
      <c r="L213" s="2"/>
    </row>
    <row r="214" spans="1:12" s="57" customFormat="1" ht="12.75">
      <c r="A214" s="59">
        <v>212</v>
      </c>
      <c r="B214" s="36" t="s">
        <v>2218</v>
      </c>
      <c r="C214" s="38" t="s">
        <v>3865</v>
      </c>
      <c r="D214" s="38">
        <v>38</v>
      </c>
      <c r="E214" s="36" t="s">
        <v>3958</v>
      </c>
      <c r="F214" s="36" t="s">
        <v>3867</v>
      </c>
      <c r="G214" s="36" t="s">
        <v>3871</v>
      </c>
      <c r="H214" s="36" t="s">
        <v>3871</v>
      </c>
      <c r="I214" s="64">
        <f>(2.87+4.09+3.94)*1024</f>
        <v>11161.6</v>
      </c>
      <c r="J214" s="36" t="s">
        <v>1842</v>
      </c>
      <c r="K214" s="36" t="s">
        <v>643</v>
      </c>
      <c r="L214" s="30"/>
    </row>
    <row r="215" spans="1:12" s="57" customFormat="1" ht="12.75">
      <c r="A215" s="59">
        <v>213</v>
      </c>
      <c r="B215" s="36" t="s">
        <v>2218</v>
      </c>
      <c r="C215" s="38" t="s">
        <v>3868</v>
      </c>
      <c r="D215" s="38">
        <v>1</v>
      </c>
      <c r="E215" s="36" t="s">
        <v>1615</v>
      </c>
      <c r="F215" s="36" t="s">
        <v>3867</v>
      </c>
      <c r="G215" s="36" t="s">
        <v>3871</v>
      </c>
      <c r="H215" s="36" t="s">
        <v>3871</v>
      </c>
      <c r="I215" s="36">
        <v>699</v>
      </c>
      <c r="J215" s="36" t="s">
        <v>1842</v>
      </c>
      <c r="K215" s="36" t="s">
        <v>1863</v>
      </c>
      <c r="L215" s="30"/>
    </row>
    <row r="216" spans="1:12" ht="12.75">
      <c r="A216" s="59">
        <v>214</v>
      </c>
      <c r="B216" s="36" t="s">
        <v>2813</v>
      </c>
      <c r="C216" s="38" t="s">
        <v>3865</v>
      </c>
      <c r="D216" s="38">
        <v>34</v>
      </c>
      <c r="E216" s="36" t="s">
        <v>3958</v>
      </c>
      <c r="F216" s="36" t="s">
        <v>3867</v>
      </c>
      <c r="G216" s="36" t="s">
        <v>3871</v>
      </c>
      <c r="H216" s="36" t="s">
        <v>3871</v>
      </c>
      <c r="I216" s="64">
        <f>(2.99+4.06+4.29)*1024</f>
        <v>11612.16</v>
      </c>
      <c r="J216" s="36" t="s">
        <v>1842</v>
      </c>
      <c r="K216" s="36" t="s">
        <v>643</v>
      </c>
      <c r="L216" s="2"/>
    </row>
    <row r="217" spans="1:12" s="57" customFormat="1" ht="12.75">
      <c r="A217" s="59">
        <v>215</v>
      </c>
      <c r="B217" s="36" t="s">
        <v>2813</v>
      </c>
      <c r="C217" s="38" t="s">
        <v>3865</v>
      </c>
      <c r="D217" s="38">
        <v>34</v>
      </c>
      <c r="E217" s="36" t="s">
        <v>3389</v>
      </c>
      <c r="F217" s="36" t="s">
        <v>3862</v>
      </c>
      <c r="G217" s="36" t="s">
        <v>627</v>
      </c>
      <c r="H217" s="36" t="s">
        <v>3867</v>
      </c>
      <c r="I217" s="36">
        <v>1400</v>
      </c>
      <c r="J217" s="36" t="s">
        <v>1842</v>
      </c>
      <c r="K217" s="36" t="s">
        <v>643</v>
      </c>
      <c r="L217" s="30"/>
    </row>
    <row r="218" spans="1:12" ht="12.75">
      <c r="A218" s="59">
        <v>216</v>
      </c>
      <c r="B218" s="36" t="s">
        <v>2341</v>
      </c>
      <c r="C218" s="38" t="s">
        <v>3228</v>
      </c>
      <c r="D218" s="38" t="s">
        <v>3871</v>
      </c>
      <c r="E218" s="36" t="s">
        <v>3871</v>
      </c>
      <c r="F218" s="36" t="s">
        <v>3871</v>
      </c>
      <c r="G218" s="36" t="s">
        <v>3871</v>
      </c>
      <c r="H218" s="36" t="s">
        <v>3871</v>
      </c>
      <c r="I218" s="36">
        <v>636</v>
      </c>
      <c r="J218" s="36" t="s">
        <v>1842</v>
      </c>
      <c r="K218" s="36" t="s">
        <v>643</v>
      </c>
      <c r="L218" s="2"/>
    </row>
    <row r="219" spans="1:12" ht="12.75">
      <c r="A219" s="59">
        <v>217</v>
      </c>
      <c r="B219" s="36" t="s">
        <v>1616</v>
      </c>
      <c r="C219" s="38" t="s">
        <v>3868</v>
      </c>
      <c r="D219" s="38">
        <v>1</v>
      </c>
      <c r="E219" s="36" t="s">
        <v>1615</v>
      </c>
      <c r="F219" s="36" t="s">
        <v>3867</v>
      </c>
      <c r="G219" s="36" t="s">
        <v>3871</v>
      </c>
      <c r="H219" s="36" t="s">
        <v>3871</v>
      </c>
      <c r="I219" s="36">
        <v>696</v>
      </c>
      <c r="J219" s="36" t="s">
        <v>1842</v>
      </c>
      <c r="K219" s="36" t="s">
        <v>1863</v>
      </c>
      <c r="L219" s="2"/>
    </row>
    <row r="220" spans="1:12" ht="12.75">
      <c r="A220" s="59">
        <v>218</v>
      </c>
      <c r="B220" s="60" t="s">
        <v>1616</v>
      </c>
      <c r="C220" s="61" t="s">
        <v>3868</v>
      </c>
      <c r="D220" s="61">
        <v>1</v>
      </c>
      <c r="E220" s="60" t="s">
        <v>2340</v>
      </c>
      <c r="F220" s="60" t="s">
        <v>3862</v>
      </c>
      <c r="G220" s="60" t="s">
        <v>3871</v>
      </c>
      <c r="H220" s="60" t="s">
        <v>3867</v>
      </c>
      <c r="I220" s="60">
        <v>679</v>
      </c>
      <c r="J220" s="36" t="s">
        <v>1842</v>
      </c>
      <c r="K220" s="36" t="s">
        <v>1863</v>
      </c>
      <c r="L220" s="2"/>
    </row>
    <row r="221" spans="1:12" s="7" customFormat="1" ht="12.75">
      <c r="A221" s="59">
        <v>219</v>
      </c>
      <c r="B221" s="36" t="s">
        <v>1616</v>
      </c>
      <c r="C221" s="38" t="s">
        <v>3865</v>
      </c>
      <c r="D221" s="38"/>
      <c r="E221" s="36" t="s">
        <v>3389</v>
      </c>
      <c r="F221" s="36" t="s">
        <v>3862</v>
      </c>
      <c r="G221" s="36" t="s">
        <v>627</v>
      </c>
      <c r="H221" s="36" t="s">
        <v>3867</v>
      </c>
      <c r="I221" s="36">
        <v>1400</v>
      </c>
      <c r="J221" s="36" t="s">
        <v>1842</v>
      </c>
      <c r="K221" s="36" t="s">
        <v>643</v>
      </c>
      <c r="L221" s="4"/>
    </row>
    <row r="222" spans="1:12" ht="12.75">
      <c r="A222" s="59">
        <v>220</v>
      </c>
      <c r="B222" s="36" t="s">
        <v>313</v>
      </c>
      <c r="C222" s="38" t="s">
        <v>3865</v>
      </c>
      <c r="D222" s="38">
        <v>13</v>
      </c>
      <c r="E222" s="36" t="s">
        <v>1551</v>
      </c>
      <c r="F222" s="36" t="s">
        <v>3862</v>
      </c>
      <c r="G222" s="36" t="s">
        <v>627</v>
      </c>
      <c r="H222" s="36" t="s">
        <v>3867</v>
      </c>
      <c r="I222" s="36">
        <v>2082</v>
      </c>
      <c r="J222" s="36" t="s">
        <v>3067</v>
      </c>
      <c r="K222" s="60" t="s">
        <v>643</v>
      </c>
      <c r="L222" s="2"/>
    </row>
    <row r="223" spans="1:12" ht="12.75">
      <c r="A223" s="59">
        <v>221</v>
      </c>
      <c r="B223" s="36" t="s">
        <v>788</v>
      </c>
      <c r="C223" s="38" t="s">
        <v>3868</v>
      </c>
      <c r="D223" s="38">
        <v>1</v>
      </c>
      <c r="E223" s="36" t="s">
        <v>2817</v>
      </c>
      <c r="F223" s="36" t="s">
        <v>3867</v>
      </c>
      <c r="G223" s="36" t="s">
        <v>3871</v>
      </c>
      <c r="H223" s="36" t="s">
        <v>3871</v>
      </c>
      <c r="I223" s="36">
        <f>700+700</f>
        <v>1400</v>
      </c>
      <c r="J223" s="36" t="s">
        <v>1842</v>
      </c>
      <c r="K223" s="36" t="s">
        <v>3598</v>
      </c>
      <c r="L223" s="2"/>
    </row>
    <row r="224" spans="1:12" ht="12.75">
      <c r="A224" s="59">
        <v>222</v>
      </c>
      <c r="B224" s="36" t="s">
        <v>788</v>
      </c>
      <c r="C224" s="38" t="s">
        <v>3868</v>
      </c>
      <c r="D224" s="38">
        <v>1</v>
      </c>
      <c r="E224" s="36" t="s">
        <v>3547</v>
      </c>
      <c r="F224" s="36" t="s">
        <v>3862</v>
      </c>
      <c r="G224" s="36" t="s">
        <v>3871</v>
      </c>
      <c r="H224" s="36" t="s">
        <v>627</v>
      </c>
      <c r="I224" s="36">
        <v>700</v>
      </c>
      <c r="J224" s="36" t="s">
        <v>1737</v>
      </c>
      <c r="K224" s="36" t="s">
        <v>522</v>
      </c>
      <c r="L224" s="2"/>
    </row>
    <row r="225" spans="1:12" s="57" customFormat="1" ht="12.75">
      <c r="A225" s="59">
        <v>223</v>
      </c>
      <c r="B225" s="36" t="s">
        <v>788</v>
      </c>
      <c r="C225" s="38" t="s">
        <v>3865</v>
      </c>
      <c r="D225" s="38">
        <v>25</v>
      </c>
      <c r="E225" s="36" t="s">
        <v>3547</v>
      </c>
      <c r="F225" s="36" t="s">
        <v>3862</v>
      </c>
      <c r="G225" s="36" t="s">
        <v>627</v>
      </c>
      <c r="H225" s="36" t="s">
        <v>3871</v>
      </c>
      <c r="I225" s="36">
        <f>4180+1625</f>
        <v>5805</v>
      </c>
      <c r="J225" s="36" t="s">
        <v>1842</v>
      </c>
      <c r="K225" s="36" t="s">
        <v>529</v>
      </c>
      <c r="L225" s="30"/>
    </row>
    <row r="226" spans="1:12" s="57" customFormat="1" ht="12.75">
      <c r="A226" s="59">
        <v>224</v>
      </c>
      <c r="B226" s="36" t="s">
        <v>530</v>
      </c>
      <c r="C226" s="38" t="s">
        <v>3864</v>
      </c>
      <c r="D226" s="38">
        <v>3</v>
      </c>
      <c r="E226" s="36" t="s">
        <v>3547</v>
      </c>
      <c r="F226" s="36" t="s">
        <v>3862</v>
      </c>
      <c r="G226" s="36" t="s">
        <v>627</v>
      </c>
      <c r="H226" s="36" t="s">
        <v>3871</v>
      </c>
      <c r="I226" s="36">
        <v>563</v>
      </c>
      <c r="J226" s="36" t="s">
        <v>1842</v>
      </c>
      <c r="K226" s="36" t="s">
        <v>529</v>
      </c>
      <c r="L226" s="30"/>
    </row>
    <row r="227" spans="1:12" s="57" customFormat="1" ht="12.75">
      <c r="A227" s="59">
        <v>225</v>
      </c>
      <c r="B227" s="36" t="s">
        <v>531</v>
      </c>
      <c r="C227" s="38" t="s">
        <v>3864</v>
      </c>
      <c r="D227" s="38">
        <v>6</v>
      </c>
      <c r="E227" s="36" t="s">
        <v>3547</v>
      </c>
      <c r="F227" s="36" t="s">
        <v>3862</v>
      </c>
      <c r="G227" s="36" t="s">
        <v>627</v>
      </c>
      <c r="H227" s="36" t="s">
        <v>3871</v>
      </c>
      <c r="I227" s="36">
        <v>2190</v>
      </c>
      <c r="J227" s="36" t="s">
        <v>1842</v>
      </c>
      <c r="K227" s="36" t="s">
        <v>529</v>
      </c>
      <c r="L227" s="30"/>
    </row>
    <row r="228" spans="1:12" s="57" customFormat="1" ht="12.75">
      <c r="A228" s="59">
        <v>226</v>
      </c>
      <c r="B228" s="36" t="s">
        <v>532</v>
      </c>
      <c r="C228" s="38" t="s">
        <v>3864</v>
      </c>
      <c r="D228" s="38">
        <v>4</v>
      </c>
      <c r="E228" s="36" t="s">
        <v>3869</v>
      </c>
      <c r="F228" s="36" t="s">
        <v>3862</v>
      </c>
      <c r="G228" s="36" t="s">
        <v>627</v>
      </c>
      <c r="H228" s="36" t="s">
        <v>3871</v>
      </c>
      <c r="I228" s="36">
        <v>961</v>
      </c>
      <c r="J228" s="36" t="s">
        <v>1842</v>
      </c>
      <c r="K228" s="36" t="s">
        <v>529</v>
      </c>
      <c r="L228" s="30"/>
    </row>
    <row r="229" spans="1:12" s="57" customFormat="1" ht="12.75">
      <c r="A229" s="59">
        <v>227</v>
      </c>
      <c r="B229" s="36" t="s">
        <v>533</v>
      </c>
      <c r="C229" s="38" t="s">
        <v>3864</v>
      </c>
      <c r="D229" s="38">
        <v>1</v>
      </c>
      <c r="E229" s="36" t="s">
        <v>3547</v>
      </c>
      <c r="F229" s="36" t="s">
        <v>3862</v>
      </c>
      <c r="G229" s="36" t="s">
        <v>627</v>
      </c>
      <c r="H229" s="36" t="s">
        <v>3871</v>
      </c>
      <c r="I229" s="36">
        <v>198</v>
      </c>
      <c r="J229" s="36" t="s">
        <v>1842</v>
      </c>
      <c r="K229" s="36" t="s">
        <v>529</v>
      </c>
      <c r="L229" s="30"/>
    </row>
    <row r="230" spans="1:12" ht="12.75">
      <c r="A230" s="59">
        <v>228</v>
      </c>
      <c r="B230" s="36" t="s">
        <v>1740</v>
      </c>
      <c r="C230" s="38" t="s">
        <v>3865</v>
      </c>
      <c r="D230" s="38">
        <v>26</v>
      </c>
      <c r="E230" s="36" t="s">
        <v>3914</v>
      </c>
      <c r="F230" s="36" t="s">
        <v>3862</v>
      </c>
      <c r="G230" s="36" t="s">
        <v>627</v>
      </c>
      <c r="H230" s="36" t="s">
        <v>3867</v>
      </c>
      <c r="I230" s="36">
        <v>2200</v>
      </c>
      <c r="J230" s="36" t="s">
        <v>1930</v>
      </c>
      <c r="K230" s="36" t="s">
        <v>618</v>
      </c>
      <c r="L230" s="2"/>
    </row>
    <row r="231" spans="1:12" ht="12.75">
      <c r="A231" s="59">
        <v>229</v>
      </c>
      <c r="B231" s="36" t="s">
        <v>3073</v>
      </c>
      <c r="C231" s="38" t="s">
        <v>3868</v>
      </c>
      <c r="D231" s="38">
        <v>1</v>
      </c>
      <c r="E231" s="36" t="s">
        <v>3869</v>
      </c>
      <c r="F231" s="36"/>
      <c r="G231" s="36" t="s">
        <v>3871</v>
      </c>
      <c r="H231" s="36" t="s">
        <v>3867</v>
      </c>
      <c r="I231" s="36">
        <f>649+652</f>
        <v>1301</v>
      </c>
      <c r="J231" s="36" t="s">
        <v>1842</v>
      </c>
      <c r="K231" s="36" t="s">
        <v>529</v>
      </c>
      <c r="L231" s="2"/>
    </row>
    <row r="232" spans="1:12" s="57" customFormat="1" ht="12.75">
      <c r="A232" s="59">
        <v>230</v>
      </c>
      <c r="B232" s="36" t="s">
        <v>45</v>
      </c>
      <c r="C232" s="38" t="s">
        <v>3865</v>
      </c>
      <c r="D232" s="38">
        <v>24</v>
      </c>
      <c r="E232" s="36" t="s">
        <v>3547</v>
      </c>
      <c r="F232" s="36" t="s">
        <v>3862</v>
      </c>
      <c r="G232" s="36" t="s">
        <v>627</v>
      </c>
      <c r="H232" s="36" t="s">
        <v>3871</v>
      </c>
      <c r="I232" s="36">
        <f>696+504+692+701+643+633</f>
        <v>3869</v>
      </c>
      <c r="J232" s="36" t="s">
        <v>1842</v>
      </c>
      <c r="K232" s="36" t="s">
        <v>3918</v>
      </c>
      <c r="L232" s="30"/>
    </row>
    <row r="233" spans="1:12" ht="12.75">
      <c r="A233" s="59">
        <v>231</v>
      </c>
      <c r="B233" s="36" t="s">
        <v>2823</v>
      </c>
      <c r="C233" s="38" t="s">
        <v>3865</v>
      </c>
      <c r="D233" s="38">
        <v>13</v>
      </c>
      <c r="E233" s="36" t="s">
        <v>2824</v>
      </c>
      <c r="F233" s="36" t="s">
        <v>3862</v>
      </c>
      <c r="G233" s="36" t="s">
        <v>627</v>
      </c>
      <c r="H233" s="36" t="s">
        <v>3867</v>
      </c>
      <c r="I233" s="36">
        <v>2987</v>
      </c>
      <c r="J233" s="36" t="s">
        <v>1842</v>
      </c>
      <c r="K233" s="36" t="s">
        <v>643</v>
      </c>
      <c r="L233" s="2"/>
    </row>
    <row r="234" spans="1:12" ht="12.75">
      <c r="A234" s="59">
        <v>232</v>
      </c>
      <c r="B234" s="36" t="s">
        <v>1739</v>
      </c>
      <c r="C234" s="38" t="s">
        <v>3864</v>
      </c>
      <c r="D234" s="38">
        <v>6</v>
      </c>
      <c r="E234" s="36" t="s">
        <v>3384</v>
      </c>
      <c r="F234" s="36" t="s">
        <v>3862</v>
      </c>
      <c r="G234" s="36" t="s">
        <v>3871</v>
      </c>
      <c r="H234" s="36" t="s">
        <v>3871</v>
      </c>
      <c r="I234" s="36">
        <v>1752</v>
      </c>
      <c r="J234" s="36" t="s">
        <v>1737</v>
      </c>
      <c r="K234" s="36" t="s">
        <v>522</v>
      </c>
      <c r="L234" s="2"/>
    </row>
    <row r="235" spans="1:12" ht="12.75">
      <c r="A235" s="59">
        <v>233</v>
      </c>
      <c r="B235" s="36" t="s">
        <v>1532</v>
      </c>
      <c r="C235" s="38" t="s">
        <v>3864</v>
      </c>
      <c r="D235" s="38">
        <v>1</v>
      </c>
      <c r="E235" s="36" t="s">
        <v>3547</v>
      </c>
      <c r="F235" s="36" t="s">
        <v>3862</v>
      </c>
      <c r="G235" s="36" t="s">
        <v>627</v>
      </c>
      <c r="H235" s="36" t="s">
        <v>3871</v>
      </c>
      <c r="I235" s="36">
        <v>57</v>
      </c>
      <c r="J235" s="36" t="s">
        <v>525</v>
      </c>
      <c r="K235" s="36" t="s">
        <v>643</v>
      </c>
      <c r="L235" s="2"/>
    </row>
    <row r="236" spans="1:12" ht="12.75">
      <c r="A236" s="59">
        <v>234</v>
      </c>
      <c r="B236" s="36" t="s">
        <v>1611</v>
      </c>
      <c r="C236" s="38" t="s">
        <v>3868</v>
      </c>
      <c r="D236" s="38">
        <v>1</v>
      </c>
      <c r="E236" s="36" t="s">
        <v>3869</v>
      </c>
      <c r="F236" s="36"/>
      <c r="G236" s="36" t="s">
        <v>3871</v>
      </c>
      <c r="H236" s="36" t="s">
        <v>3867</v>
      </c>
      <c r="I236" s="36">
        <v>666</v>
      </c>
      <c r="J236" s="36" t="s">
        <v>1842</v>
      </c>
      <c r="K236" s="36" t="s">
        <v>643</v>
      </c>
      <c r="L236" s="2"/>
    </row>
    <row r="237" spans="1:12" ht="12.75">
      <c r="A237" s="59">
        <v>235</v>
      </c>
      <c r="B237" s="36" t="s">
        <v>324</v>
      </c>
      <c r="C237" s="38" t="s">
        <v>3865</v>
      </c>
      <c r="D237" s="38">
        <v>26</v>
      </c>
      <c r="E237" s="36" t="s">
        <v>3869</v>
      </c>
      <c r="F237" s="36"/>
      <c r="G237" s="36" t="s">
        <v>627</v>
      </c>
      <c r="H237" s="36" t="s">
        <v>3867</v>
      </c>
      <c r="I237" s="36">
        <f>670+665+2941</f>
        <v>4276</v>
      </c>
      <c r="J237" s="36" t="s">
        <v>1842</v>
      </c>
      <c r="K237" s="36" t="s">
        <v>643</v>
      </c>
      <c r="L237" s="2"/>
    </row>
    <row r="238" spans="1:12" ht="12.75">
      <c r="A238" s="59">
        <v>236</v>
      </c>
      <c r="B238" s="36" t="s">
        <v>2217</v>
      </c>
      <c r="C238" s="38" t="s">
        <v>3864</v>
      </c>
      <c r="D238" s="38">
        <v>3</v>
      </c>
      <c r="E238" s="36" t="s">
        <v>1613</v>
      </c>
      <c r="F238" s="36"/>
      <c r="G238" s="36"/>
      <c r="H238" s="36" t="s">
        <v>3867</v>
      </c>
      <c r="I238" s="36">
        <v>668</v>
      </c>
      <c r="J238" s="36" t="s">
        <v>1842</v>
      </c>
      <c r="K238" s="36" t="s">
        <v>643</v>
      </c>
      <c r="L238" s="2"/>
    </row>
    <row r="239" spans="1:12" ht="12.75">
      <c r="A239" s="59">
        <v>237</v>
      </c>
      <c r="B239" s="36" t="s">
        <v>3126</v>
      </c>
      <c r="C239" s="38" t="s">
        <v>3868</v>
      </c>
      <c r="D239" s="38">
        <v>1</v>
      </c>
      <c r="E239" s="36" t="s">
        <v>3866</v>
      </c>
      <c r="F239" s="36"/>
      <c r="G239" s="36"/>
      <c r="H239" s="36" t="s">
        <v>3867</v>
      </c>
      <c r="I239" s="36">
        <v>675</v>
      </c>
      <c r="J239" s="36" t="s">
        <v>1842</v>
      </c>
      <c r="K239" s="36" t="s">
        <v>643</v>
      </c>
      <c r="L239" s="2"/>
    </row>
    <row r="240" spans="1:12" s="57" customFormat="1" ht="12.75">
      <c r="A240" s="59">
        <v>238</v>
      </c>
      <c r="B240" s="36" t="s">
        <v>3226</v>
      </c>
      <c r="C240" s="38" t="s">
        <v>3865</v>
      </c>
      <c r="D240" s="38">
        <v>26</v>
      </c>
      <c r="E240" s="36" t="s">
        <v>3869</v>
      </c>
      <c r="F240" s="36" t="s">
        <v>3862</v>
      </c>
      <c r="G240" s="36" t="s">
        <v>627</v>
      </c>
      <c r="H240" s="36" t="s">
        <v>3867</v>
      </c>
      <c r="I240" s="36">
        <f>543+662+590+695+685+685+537+331</f>
        <v>4728</v>
      </c>
      <c r="J240" s="36" t="s">
        <v>1842</v>
      </c>
      <c r="K240" s="36" t="s">
        <v>2209</v>
      </c>
      <c r="L240" s="30"/>
    </row>
    <row r="241" spans="1:12" ht="12.75">
      <c r="A241" s="59">
        <v>239</v>
      </c>
      <c r="B241" s="60" t="s">
        <v>3125</v>
      </c>
      <c r="C241" s="61" t="s">
        <v>3868</v>
      </c>
      <c r="D241" s="61">
        <v>1</v>
      </c>
      <c r="E241" s="60" t="s">
        <v>3869</v>
      </c>
      <c r="F241" s="60"/>
      <c r="G241" s="60"/>
      <c r="H241" s="60" t="s">
        <v>3867</v>
      </c>
      <c r="I241" s="60">
        <v>699</v>
      </c>
      <c r="J241" s="36" t="s">
        <v>1842</v>
      </c>
      <c r="K241" s="60" t="s">
        <v>643</v>
      </c>
      <c r="L241" s="2"/>
    </row>
    <row r="242" spans="1:12" ht="12.75">
      <c r="A242" s="59">
        <v>240</v>
      </c>
      <c r="B242" s="36" t="s">
        <v>3916</v>
      </c>
      <c r="C242" s="38" t="s">
        <v>3864</v>
      </c>
      <c r="D242" s="38">
        <v>3</v>
      </c>
      <c r="E242" s="36" t="s">
        <v>1612</v>
      </c>
      <c r="F242" s="36"/>
      <c r="G242" s="36"/>
      <c r="H242" s="36" t="s">
        <v>3867</v>
      </c>
      <c r="I242" s="36">
        <v>681</v>
      </c>
      <c r="J242" s="36" t="s">
        <v>1842</v>
      </c>
      <c r="K242" s="36" t="s">
        <v>643</v>
      </c>
      <c r="L242" s="2"/>
    </row>
    <row r="243" spans="1:12" ht="12.75">
      <c r="A243" s="59">
        <v>241</v>
      </c>
      <c r="B243" s="36" t="s">
        <v>3097</v>
      </c>
      <c r="C243" s="38" t="s">
        <v>3865</v>
      </c>
      <c r="D243" s="38">
        <v>26</v>
      </c>
      <c r="E243" s="36" t="s">
        <v>3098</v>
      </c>
      <c r="F243" s="36" t="s">
        <v>3862</v>
      </c>
      <c r="G243" s="36" t="s">
        <v>627</v>
      </c>
      <c r="H243" s="36" t="s">
        <v>3867</v>
      </c>
      <c r="I243" s="36">
        <v>4212</v>
      </c>
      <c r="J243" s="36" t="s">
        <v>1842</v>
      </c>
      <c r="K243" s="36" t="s">
        <v>643</v>
      </c>
      <c r="L243" s="2"/>
    </row>
    <row r="244" spans="1:12" ht="12.75">
      <c r="A244" s="59">
        <v>242</v>
      </c>
      <c r="B244" s="36" t="s">
        <v>1614</v>
      </c>
      <c r="C244" s="38" t="s">
        <v>3864</v>
      </c>
      <c r="D244" s="62">
        <v>2</v>
      </c>
      <c r="E244" s="36" t="s">
        <v>3866</v>
      </c>
      <c r="F244" s="36" t="s">
        <v>3867</v>
      </c>
      <c r="G244" s="36" t="s">
        <v>627</v>
      </c>
      <c r="H244" s="36" t="s">
        <v>3871</v>
      </c>
      <c r="I244" s="36">
        <v>685</v>
      </c>
      <c r="J244" s="36" t="s">
        <v>1842</v>
      </c>
      <c r="K244" s="36" t="s">
        <v>643</v>
      </c>
      <c r="L244" s="2"/>
    </row>
    <row r="245" spans="1:12" ht="12.75">
      <c r="A245" s="59">
        <v>243</v>
      </c>
      <c r="B245" s="36" t="s">
        <v>301</v>
      </c>
      <c r="C245" s="38" t="s">
        <v>3868</v>
      </c>
      <c r="D245" s="38">
        <v>1</v>
      </c>
      <c r="E245" s="36" t="s">
        <v>3866</v>
      </c>
      <c r="F245" s="36" t="s">
        <v>3862</v>
      </c>
      <c r="G245" s="36"/>
      <c r="H245" s="36"/>
      <c r="I245" s="36">
        <v>1400</v>
      </c>
      <c r="J245" s="36" t="s">
        <v>1842</v>
      </c>
      <c r="K245" s="36" t="s">
        <v>3207</v>
      </c>
      <c r="L245" s="2"/>
    </row>
    <row r="246" spans="1:12" ht="12.75">
      <c r="A246" s="59">
        <v>244</v>
      </c>
      <c r="B246" s="36" t="s">
        <v>2144</v>
      </c>
      <c r="C246" s="38" t="s">
        <v>3868</v>
      </c>
      <c r="D246" s="38">
        <v>1</v>
      </c>
      <c r="E246" s="36" t="s">
        <v>2145</v>
      </c>
      <c r="F246" s="36" t="s">
        <v>3862</v>
      </c>
      <c r="G246" s="36" t="s">
        <v>3871</v>
      </c>
      <c r="H246" s="36" t="s">
        <v>3867</v>
      </c>
      <c r="I246" s="36">
        <v>665</v>
      </c>
      <c r="J246" s="36" t="s">
        <v>1842</v>
      </c>
      <c r="K246" s="36" t="s">
        <v>3598</v>
      </c>
      <c r="L246" s="2"/>
    </row>
    <row r="247" spans="1:12" ht="12.75">
      <c r="A247" s="59">
        <v>245</v>
      </c>
      <c r="B247" s="36" t="s">
        <v>2386</v>
      </c>
      <c r="C247" s="38" t="s">
        <v>3868</v>
      </c>
      <c r="D247" s="38">
        <v>1</v>
      </c>
      <c r="E247" s="36" t="s">
        <v>2387</v>
      </c>
      <c r="F247" s="36" t="s">
        <v>3862</v>
      </c>
      <c r="G247" s="36" t="s">
        <v>3871</v>
      </c>
      <c r="H247" s="36" t="s">
        <v>627</v>
      </c>
      <c r="I247" s="36">
        <v>1137</v>
      </c>
      <c r="J247" s="36" t="s">
        <v>3593</v>
      </c>
      <c r="K247" s="36" t="s">
        <v>643</v>
      </c>
      <c r="L247" s="2"/>
    </row>
    <row r="248" spans="1:12" s="57" customFormat="1" ht="12.75">
      <c r="A248" s="59">
        <v>246</v>
      </c>
      <c r="B248" s="36" t="s">
        <v>3900</v>
      </c>
      <c r="C248" s="38" t="s">
        <v>3865</v>
      </c>
      <c r="D248" s="38">
        <v>26</v>
      </c>
      <c r="E248" s="36" t="s">
        <v>3547</v>
      </c>
      <c r="F248" s="36" t="s">
        <v>3862</v>
      </c>
      <c r="G248" s="36" t="s">
        <v>627</v>
      </c>
      <c r="H248" s="36" t="s">
        <v>3871</v>
      </c>
      <c r="I248" s="36">
        <f>700+592+584+551+596+549+697+696+464</f>
        <v>5429</v>
      </c>
      <c r="J248" s="36" t="s">
        <v>1842</v>
      </c>
      <c r="K248" s="36" t="s">
        <v>2174</v>
      </c>
      <c r="L248" s="30"/>
    </row>
    <row r="249" spans="1:12" ht="12.75">
      <c r="A249" s="59">
        <v>247</v>
      </c>
      <c r="B249" s="36" t="s">
        <v>2814</v>
      </c>
      <c r="C249" s="38" t="s">
        <v>3868</v>
      </c>
      <c r="D249" s="38">
        <v>1</v>
      </c>
      <c r="E249" s="36" t="s">
        <v>2815</v>
      </c>
      <c r="F249" s="36"/>
      <c r="G249" s="36" t="s">
        <v>627</v>
      </c>
      <c r="H249" s="36" t="s">
        <v>3867</v>
      </c>
      <c r="I249" s="36">
        <v>688</v>
      </c>
      <c r="J249" s="36" t="s">
        <v>1842</v>
      </c>
      <c r="K249" s="36" t="s">
        <v>2209</v>
      </c>
      <c r="L249" s="2"/>
    </row>
    <row r="250" spans="1:12" s="57" customFormat="1" ht="12.75">
      <c r="A250" s="59">
        <v>248</v>
      </c>
      <c r="B250" s="36" t="s">
        <v>2148</v>
      </c>
      <c r="C250" s="38" t="s">
        <v>3865</v>
      </c>
      <c r="D250" s="38">
        <v>26</v>
      </c>
      <c r="E250" s="36" t="s">
        <v>3547</v>
      </c>
      <c r="F250" s="36" t="s">
        <v>3862</v>
      </c>
      <c r="G250" s="36" t="s">
        <v>627</v>
      </c>
      <c r="H250" s="36" t="s">
        <v>3871</v>
      </c>
      <c r="I250" s="36">
        <f>691+692+690+691+688+671+668+667+441</f>
        <v>5899</v>
      </c>
      <c r="J250" s="36" t="s">
        <v>1842</v>
      </c>
      <c r="K250" s="36" t="s">
        <v>2174</v>
      </c>
      <c r="L250" s="30"/>
    </row>
    <row r="251" spans="1:12" ht="12.75">
      <c r="A251" s="59">
        <v>249</v>
      </c>
      <c r="B251" s="36" t="s">
        <v>647</v>
      </c>
      <c r="C251" s="38" t="s">
        <v>3868</v>
      </c>
      <c r="D251" s="38">
        <v>1</v>
      </c>
      <c r="E251" s="36" t="s">
        <v>2388</v>
      </c>
      <c r="F251" s="36" t="s">
        <v>3862</v>
      </c>
      <c r="G251" s="36" t="s">
        <v>3871</v>
      </c>
      <c r="H251" s="36" t="s">
        <v>3867</v>
      </c>
      <c r="I251" s="36">
        <f>685+636</f>
        <v>1321</v>
      </c>
      <c r="J251" s="36"/>
      <c r="K251" s="36" t="s">
        <v>643</v>
      </c>
      <c r="L251" s="2"/>
    </row>
    <row r="252" spans="1:12" ht="12.75">
      <c r="A252" s="59">
        <v>250</v>
      </c>
      <c r="B252" s="36" t="s">
        <v>1037</v>
      </c>
      <c r="C252" s="38" t="s">
        <v>3868</v>
      </c>
      <c r="D252" s="38">
        <v>1</v>
      </c>
      <c r="E252" s="36" t="s">
        <v>3866</v>
      </c>
      <c r="F252" s="36" t="s">
        <v>3862</v>
      </c>
      <c r="G252" s="36" t="s">
        <v>3871</v>
      </c>
      <c r="H252" s="36" t="s">
        <v>627</v>
      </c>
      <c r="I252" s="36">
        <f>544+595</f>
        <v>1139</v>
      </c>
      <c r="J252" s="36" t="s">
        <v>3593</v>
      </c>
      <c r="K252" s="36" t="s">
        <v>643</v>
      </c>
      <c r="L252" s="2"/>
    </row>
    <row r="253" spans="1:12" ht="12.75">
      <c r="A253" s="59">
        <v>251</v>
      </c>
      <c r="B253" s="36" t="s">
        <v>2389</v>
      </c>
      <c r="C253" s="38" t="s">
        <v>3868</v>
      </c>
      <c r="D253" s="38">
        <v>1</v>
      </c>
      <c r="E253" s="36" t="s">
        <v>2145</v>
      </c>
      <c r="F253" s="36" t="s">
        <v>3862</v>
      </c>
      <c r="G253" s="36" t="s">
        <v>3871</v>
      </c>
      <c r="H253" s="36" t="s">
        <v>3867</v>
      </c>
      <c r="I253" s="36">
        <v>665</v>
      </c>
      <c r="J253" s="36" t="s">
        <v>3593</v>
      </c>
      <c r="K253" s="36" t="s">
        <v>643</v>
      </c>
      <c r="L253" s="2"/>
    </row>
    <row r="254" spans="1:12" ht="12.75">
      <c r="A254" s="59">
        <v>252</v>
      </c>
      <c r="B254" s="36" t="s">
        <v>2390</v>
      </c>
      <c r="C254" s="38" t="s">
        <v>3864</v>
      </c>
      <c r="D254" s="38">
        <v>1</v>
      </c>
      <c r="E254" s="36" t="s">
        <v>927</v>
      </c>
      <c r="F254" s="36" t="s">
        <v>3862</v>
      </c>
      <c r="G254" s="36" t="s">
        <v>3871</v>
      </c>
      <c r="H254" s="36" t="s">
        <v>3867</v>
      </c>
      <c r="I254" s="36">
        <v>258</v>
      </c>
      <c r="J254" s="36" t="s">
        <v>3593</v>
      </c>
      <c r="K254" s="36" t="s">
        <v>643</v>
      </c>
      <c r="L254" s="2"/>
    </row>
    <row r="255" spans="1:12" ht="12.75">
      <c r="A255" s="59">
        <v>253</v>
      </c>
      <c r="B255" s="36" t="s">
        <v>1530</v>
      </c>
      <c r="C255" s="38" t="s">
        <v>3864</v>
      </c>
      <c r="D255" s="38">
        <v>13</v>
      </c>
      <c r="E255" s="36" t="s">
        <v>927</v>
      </c>
      <c r="F255" s="36" t="s">
        <v>3862</v>
      </c>
      <c r="G255" s="36" t="s">
        <v>3871</v>
      </c>
      <c r="H255" s="36" t="s">
        <v>627</v>
      </c>
      <c r="I255" s="36">
        <v>4383</v>
      </c>
      <c r="J255" s="36" t="s">
        <v>3594</v>
      </c>
      <c r="K255" s="36" t="s">
        <v>643</v>
      </c>
      <c r="L255" s="2"/>
    </row>
    <row r="256" spans="1:12" ht="12.75">
      <c r="A256" s="59">
        <v>254</v>
      </c>
      <c r="B256" s="36" t="s">
        <v>1302</v>
      </c>
      <c r="C256" s="38" t="s">
        <v>3864</v>
      </c>
      <c r="D256" s="38">
        <v>3</v>
      </c>
      <c r="E256" s="36" t="s">
        <v>1608</v>
      </c>
      <c r="F256" s="36" t="s">
        <v>3862</v>
      </c>
      <c r="G256" s="36" t="s">
        <v>3871</v>
      </c>
      <c r="H256" s="36" t="s">
        <v>627</v>
      </c>
      <c r="I256" s="36">
        <v>956</v>
      </c>
      <c r="J256" s="36" t="s">
        <v>3593</v>
      </c>
      <c r="K256" s="36" t="s">
        <v>643</v>
      </c>
      <c r="L256" s="2"/>
    </row>
    <row r="257" spans="1:12" ht="12.75">
      <c r="A257" s="59">
        <v>255</v>
      </c>
      <c r="B257" s="36" t="s">
        <v>1301</v>
      </c>
      <c r="C257" s="38" t="s">
        <v>3864</v>
      </c>
      <c r="D257" s="38">
        <v>1</v>
      </c>
      <c r="E257" s="36" t="s">
        <v>3547</v>
      </c>
      <c r="F257" s="36" t="s">
        <v>3862</v>
      </c>
      <c r="G257" s="36" t="s">
        <v>627</v>
      </c>
      <c r="H257" s="36" t="s">
        <v>3871</v>
      </c>
      <c r="I257" s="36">
        <v>338</v>
      </c>
      <c r="J257" s="36" t="s">
        <v>2395</v>
      </c>
      <c r="K257" s="36" t="s">
        <v>3205</v>
      </c>
      <c r="L257" s="2"/>
    </row>
    <row r="258" spans="1:12" ht="12.75">
      <c r="A258" s="59">
        <v>256</v>
      </c>
      <c r="B258" s="36" t="s">
        <v>928</v>
      </c>
      <c r="C258" s="38" t="s">
        <v>3865</v>
      </c>
      <c r="D258" s="38">
        <v>26</v>
      </c>
      <c r="E258" s="36" t="s">
        <v>3547</v>
      </c>
      <c r="F258" s="36" t="s">
        <v>3862</v>
      </c>
      <c r="G258" s="36" t="s">
        <v>3871</v>
      </c>
      <c r="H258" s="36" t="s">
        <v>627</v>
      </c>
      <c r="I258" s="36">
        <f>4383+670+664</f>
        <v>5717</v>
      </c>
      <c r="J258" s="36" t="s">
        <v>1842</v>
      </c>
      <c r="K258" s="36" t="s">
        <v>3205</v>
      </c>
      <c r="L258" s="2"/>
    </row>
    <row r="259" spans="1:12" ht="12.75">
      <c r="A259" s="59">
        <v>257</v>
      </c>
      <c r="B259" s="36" t="s">
        <v>1598</v>
      </c>
      <c r="C259" s="38" t="s">
        <v>3865</v>
      </c>
      <c r="D259" s="62">
        <v>24</v>
      </c>
      <c r="E259" s="36" t="s">
        <v>3547</v>
      </c>
      <c r="F259" s="36" t="s">
        <v>3862</v>
      </c>
      <c r="G259" s="36" t="s">
        <v>627</v>
      </c>
      <c r="H259" s="36" t="s">
        <v>3867</v>
      </c>
      <c r="I259" s="36">
        <v>4165</v>
      </c>
      <c r="J259" s="36" t="s">
        <v>1842</v>
      </c>
      <c r="K259" s="36" t="s">
        <v>1096</v>
      </c>
      <c r="L259" s="2"/>
    </row>
    <row r="260" spans="1:12" ht="12.75">
      <c r="A260" s="59">
        <v>258</v>
      </c>
      <c r="B260" s="36" t="s">
        <v>3095</v>
      </c>
      <c r="C260" s="38" t="s">
        <v>3865</v>
      </c>
      <c r="D260" s="38">
        <v>12</v>
      </c>
      <c r="E260" s="36" t="s">
        <v>3869</v>
      </c>
      <c r="F260" s="36" t="s">
        <v>3862</v>
      </c>
      <c r="G260" s="36" t="s">
        <v>627</v>
      </c>
      <c r="H260" s="36" t="s">
        <v>3867</v>
      </c>
      <c r="I260" s="36">
        <v>1570</v>
      </c>
      <c r="J260" s="36" t="s">
        <v>1842</v>
      </c>
      <c r="K260" s="36" t="s">
        <v>643</v>
      </c>
      <c r="L260" s="2"/>
    </row>
    <row r="261" spans="1:12" ht="12.75">
      <c r="A261" s="59">
        <v>259</v>
      </c>
      <c r="B261" s="36" t="s">
        <v>3096</v>
      </c>
      <c r="C261" s="38" t="s">
        <v>3865</v>
      </c>
      <c r="D261" s="38">
        <v>12</v>
      </c>
      <c r="E261" s="36" t="s">
        <v>3547</v>
      </c>
      <c r="F261" s="36" t="s">
        <v>3862</v>
      </c>
      <c r="G261" s="36" t="s">
        <v>627</v>
      </c>
      <c r="H261" s="36" t="s">
        <v>3867</v>
      </c>
      <c r="I261" s="36">
        <v>2781</v>
      </c>
      <c r="J261" s="36" t="s">
        <v>1842</v>
      </c>
      <c r="K261" s="36" t="s">
        <v>643</v>
      </c>
      <c r="L261" s="2"/>
    </row>
    <row r="262" spans="1:12" s="57" customFormat="1" ht="12.75">
      <c r="A262" s="59">
        <v>260</v>
      </c>
      <c r="B262" s="36" t="s">
        <v>2124</v>
      </c>
      <c r="C262" s="38" t="s">
        <v>3865</v>
      </c>
      <c r="D262" s="38">
        <v>13</v>
      </c>
      <c r="E262" s="36" t="s">
        <v>2125</v>
      </c>
      <c r="F262" s="36" t="s">
        <v>3862</v>
      </c>
      <c r="G262" s="36" t="s">
        <v>3871</v>
      </c>
      <c r="H262" s="36" t="s">
        <v>3867</v>
      </c>
      <c r="I262" s="36">
        <f>671+682+640+682+183</f>
        <v>2858</v>
      </c>
      <c r="J262" s="36" t="s">
        <v>1842</v>
      </c>
      <c r="K262" s="36" t="s">
        <v>3918</v>
      </c>
      <c r="L262" s="30"/>
    </row>
    <row r="263" spans="1:12" ht="12.75">
      <c r="A263" s="59">
        <v>261</v>
      </c>
      <c r="B263" s="36" t="s">
        <v>2816</v>
      </c>
      <c r="C263" s="38" t="s">
        <v>3868</v>
      </c>
      <c r="D263" s="38">
        <v>1</v>
      </c>
      <c r="E263" s="36" t="s">
        <v>2817</v>
      </c>
      <c r="F263" s="36" t="s">
        <v>3862</v>
      </c>
      <c r="G263" s="36" t="s">
        <v>3871</v>
      </c>
      <c r="H263" s="36" t="s">
        <v>3867</v>
      </c>
      <c r="I263" s="36">
        <f>700+701</f>
        <v>1401</v>
      </c>
      <c r="J263" s="36" t="s">
        <v>1842</v>
      </c>
      <c r="K263" s="36" t="s">
        <v>618</v>
      </c>
      <c r="L263" s="2"/>
    </row>
    <row r="264" spans="1:12" ht="12.75">
      <c r="A264" s="59">
        <v>262</v>
      </c>
      <c r="B264" s="36" t="s">
        <v>2816</v>
      </c>
      <c r="C264" s="38" t="s">
        <v>3868</v>
      </c>
      <c r="D264" s="38">
        <v>1</v>
      </c>
      <c r="E264" s="36" t="s">
        <v>3899</v>
      </c>
      <c r="F264" s="36" t="s">
        <v>3862</v>
      </c>
      <c r="G264" s="36" t="s">
        <v>3871</v>
      </c>
      <c r="H264" s="36" t="s">
        <v>3867</v>
      </c>
      <c r="I264" s="36">
        <v>693</v>
      </c>
      <c r="J264" s="36" t="s">
        <v>3118</v>
      </c>
      <c r="K264" s="36" t="s">
        <v>522</v>
      </c>
      <c r="L264" s="2"/>
    </row>
    <row r="265" spans="1:12" ht="12.75">
      <c r="A265" s="59">
        <v>263</v>
      </c>
      <c r="B265" s="36" t="s">
        <v>1953</v>
      </c>
      <c r="C265" s="38" t="s">
        <v>3865</v>
      </c>
      <c r="D265" s="38">
        <v>10</v>
      </c>
      <c r="E265" s="36" t="s">
        <v>3914</v>
      </c>
      <c r="F265" s="36" t="s">
        <v>3862</v>
      </c>
      <c r="G265" s="36" t="s">
        <v>627</v>
      </c>
      <c r="H265" s="36" t="s">
        <v>3867</v>
      </c>
      <c r="I265" s="36">
        <v>1810</v>
      </c>
      <c r="J265" s="36" t="s">
        <v>1954</v>
      </c>
      <c r="K265" s="36" t="s">
        <v>964</v>
      </c>
      <c r="L265" s="2"/>
    </row>
    <row r="266" spans="1:12" ht="12.75">
      <c r="A266" s="59">
        <v>264</v>
      </c>
      <c r="B266" s="36" t="s">
        <v>2281</v>
      </c>
      <c r="C266" s="38" t="s">
        <v>3865</v>
      </c>
      <c r="D266" s="38">
        <v>12</v>
      </c>
      <c r="E266" s="36" t="s">
        <v>3547</v>
      </c>
      <c r="F266" s="36" t="s">
        <v>3862</v>
      </c>
      <c r="G266" s="36" t="s">
        <v>627</v>
      </c>
      <c r="H266" s="36" t="s">
        <v>3871</v>
      </c>
      <c r="I266" s="36">
        <v>2121</v>
      </c>
      <c r="J266" s="36" t="s">
        <v>3266</v>
      </c>
      <c r="K266" s="36" t="s">
        <v>1096</v>
      </c>
      <c r="L266" s="2"/>
    </row>
    <row r="267" spans="1:12" ht="12.75">
      <c r="A267" s="59">
        <v>265</v>
      </c>
      <c r="B267" s="36" t="s">
        <v>2956</v>
      </c>
      <c r="C267" s="38" t="s">
        <v>3865</v>
      </c>
      <c r="D267" s="38">
        <v>12</v>
      </c>
      <c r="E267" s="36" t="s">
        <v>3547</v>
      </c>
      <c r="F267" s="36" t="s">
        <v>3862</v>
      </c>
      <c r="G267" s="36" t="s">
        <v>627</v>
      </c>
      <c r="H267" s="36" t="s">
        <v>3871</v>
      </c>
      <c r="I267" s="36">
        <v>2776</v>
      </c>
      <c r="J267" s="36" t="s">
        <v>1474</v>
      </c>
      <c r="K267" s="36" t="s">
        <v>3205</v>
      </c>
      <c r="L267" s="2"/>
    </row>
    <row r="268" spans="1:12" ht="12.75">
      <c r="A268" s="59">
        <v>266</v>
      </c>
      <c r="B268" s="36" t="s">
        <v>344</v>
      </c>
      <c r="C268" s="38" t="s">
        <v>3865</v>
      </c>
      <c r="D268" s="38">
        <v>6</v>
      </c>
      <c r="E268" s="36" t="s">
        <v>3547</v>
      </c>
      <c r="F268" s="36" t="s">
        <v>3862</v>
      </c>
      <c r="G268" s="36" t="s">
        <v>627</v>
      </c>
      <c r="H268" s="36" t="s">
        <v>3871</v>
      </c>
      <c r="I268" s="36">
        <v>1721</v>
      </c>
      <c r="J268" s="36" t="s">
        <v>343</v>
      </c>
      <c r="K268" s="36" t="s">
        <v>3205</v>
      </c>
      <c r="L268" s="2"/>
    </row>
    <row r="269" spans="1:12" ht="12.75">
      <c r="A269" s="59">
        <v>267</v>
      </c>
      <c r="B269" s="36" t="s">
        <v>2957</v>
      </c>
      <c r="C269" s="38" t="s">
        <v>3228</v>
      </c>
      <c r="D269" s="38">
        <v>1</v>
      </c>
      <c r="E269" s="36" t="s">
        <v>3547</v>
      </c>
      <c r="F269" s="36" t="s">
        <v>3862</v>
      </c>
      <c r="G269" s="36" t="s">
        <v>627</v>
      </c>
      <c r="H269" s="36" t="s">
        <v>3871</v>
      </c>
      <c r="I269" s="36">
        <v>229</v>
      </c>
      <c r="J269" s="36" t="s">
        <v>1474</v>
      </c>
      <c r="K269" s="36" t="s">
        <v>3205</v>
      </c>
      <c r="L269" s="2"/>
    </row>
    <row r="270" spans="1:12" ht="12.75">
      <c r="A270" s="59">
        <v>268</v>
      </c>
      <c r="B270" s="36" t="s">
        <v>628</v>
      </c>
      <c r="C270" s="38" t="s">
        <v>3868</v>
      </c>
      <c r="D270" s="38">
        <v>1</v>
      </c>
      <c r="E270" s="36" t="s">
        <v>3866</v>
      </c>
      <c r="F270" s="36" t="s">
        <v>3867</v>
      </c>
      <c r="G270" s="36" t="s">
        <v>3871</v>
      </c>
      <c r="H270" s="36" t="s">
        <v>3871</v>
      </c>
      <c r="I270" s="36">
        <f>670+662</f>
        <v>1332</v>
      </c>
      <c r="J270" s="36" t="s">
        <v>1842</v>
      </c>
      <c r="K270" s="36" t="s">
        <v>2336</v>
      </c>
      <c r="L270" s="2"/>
    </row>
    <row r="271" spans="1:12" ht="12.75">
      <c r="A271" s="59">
        <v>269</v>
      </c>
      <c r="B271" s="36" t="s">
        <v>628</v>
      </c>
      <c r="C271" s="38" t="s">
        <v>3868</v>
      </c>
      <c r="D271" s="38">
        <v>1</v>
      </c>
      <c r="E271" s="36" t="s">
        <v>1604</v>
      </c>
      <c r="F271" s="36" t="s">
        <v>627</v>
      </c>
      <c r="G271" s="36" t="s">
        <v>3871</v>
      </c>
      <c r="H271" s="36" t="s">
        <v>3867</v>
      </c>
      <c r="I271" s="36">
        <v>600</v>
      </c>
      <c r="J271" s="36" t="s">
        <v>3067</v>
      </c>
      <c r="K271" s="36" t="s">
        <v>643</v>
      </c>
      <c r="L271" s="2"/>
    </row>
    <row r="272" spans="1:12" ht="12.75">
      <c r="A272" s="59">
        <v>270</v>
      </c>
      <c r="B272" s="36" t="s">
        <v>1952</v>
      </c>
      <c r="C272" s="38" t="s">
        <v>3865</v>
      </c>
      <c r="D272" s="38">
        <v>13</v>
      </c>
      <c r="E272" s="36" t="s">
        <v>3547</v>
      </c>
      <c r="F272" s="36" t="s">
        <v>3862</v>
      </c>
      <c r="G272" s="36" t="s">
        <v>3871</v>
      </c>
      <c r="H272" s="36" t="s">
        <v>3871</v>
      </c>
      <c r="I272" s="36">
        <v>4234</v>
      </c>
      <c r="J272" s="36" t="s">
        <v>1468</v>
      </c>
      <c r="K272" s="36" t="s">
        <v>1096</v>
      </c>
      <c r="L272" s="2"/>
    </row>
    <row r="273" spans="1:12" ht="12.75">
      <c r="A273" s="59">
        <v>271</v>
      </c>
      <c r="B273" s="60" t="s">
        <v>957</v>
      </c>
      <c r="C273" s="61" t="s">
        <v>3864</v>
      </c>
      <c r="D273" s="61">
        <v>4</v>
      </c>
      <c r="E273" s="60" t="s">
        <v>1173</v>
      </c>
      <c r="F273" s="60" t="s">
        <v>3862</v>
      </c>
      <c r="G273" s="60" t="s">
        <v>627</v>
      </c>
      <c r="H273" s="60" t="s">
        <v>3867</v>
      </c>
      <c r="I273" s="60">
        <v>604</v>
      </c>
      <c r="J273" s="60" t="s">
        <v>3578</v>
      </c>
      <c r="K273" s="60" t="s">
        <v>1096</v>
      </c>
      <c r="L273" s="2"/>
    </row>
    <row r="274" spans="1:12" ht="12.75">
      <c r="A274" s="59">
        <v>272</v>
      </c>
      <c r="B274" s="36" t="s">
        <v>2822</v>
      </c>
      <c r="C274" s="38" t="s">
        <v>3868</v>
      </c>
      <c r="D274" s="38">
        <v>1</v>
      </c>
      <c r="E274" s="36" t="s">
        <v>3547</v>
      </c>
      <c r="F274" s="36" t="s">
        <v>3867</v>
      </c>
      <c r="G274" s="36" t="s">
        <v>3871</v>
      </c>
      <c r="H274" s="36" t="s">
        <v>3871</v>
      </c>
      <c r="I274" s="36">
        <f>628+612</f>
        <v>1240</v>
      </c>
      <c r="J274" s="36" t="s">
        <v>1842</v>
      </c>
      <c r="K274" s="36" t="s">
        <v>3207</v>
      </c>
      <c r="L274" s="2"/>
    </row>
    <row r="275" spans="1:12" ht="12.75">
      <c r="A275" s="59">
        <v>273</v>
      </c>
      <c r="B275" s="36" t="s">
        <v>2272</v>
      </c>
      <c r="C275" s="38" t="s">
        <v>3868</v>
      </c>
      <c r="D275" s="38">
        <v>1</v>
      </c>
      <c r="E275" s="36" t="s">
        <v>3899</v>
      </c>
      <c r="F275" s="36" t="s">
        <v>3867</v>
      </c>
      <c r="G275" s="36" t="s">
        <v>3871</v>
      </c>
      <c r="H275" s="36" t="s">
        <v>3871</v>
      </c>
      <c r="I275" s="36">
        <v>684</v>
      </c>
      <c r="J275" s="36" t="s">
        <v>1842</v>
      </c>
      <c r="K275" s="36" t="s">
        <v>3207</v>
      </c>
      <c r="L275" s="2"/>
    </row>
    <row r="276" spans="1:12" ht="12.75">
      <c r="A276" s="59">
        <v>274</v>
      </c>
      <c r="B276" s="36" t="s">
        <v>1558</v>
      </c>
      <c r="C276" s="38" t="s">
        <v>3865</v>
      </c>
      <c r="D276" s="38">
        <v>26</v>
      </c>
      <c r="E276" s="36" t="s">
        <v>3869</v>
      </c>
      <c r="F276" s="36" t="s">
        <v>3862</v>
      </c>
      <c r="G276" s="36" t="s">
        <v>627</v>
      </c>
      <c r="H276" s="36" t="s">
        <v>3867</v>
      </c>
      <c r="I276" s="36">
        <f>550+540+551+596+590+590+617+582+380</f>
        <v>4996</v>
      </c>
      <c r="J276" s="36" t="s">
        <v>1842</v>
      </c>
      <c r="K276" s="36" t="s">
        <v>302</v>
      </c>
      <c r="L276" s="2"/>
    </row>
    <row r="277" spans="1:12" ht="12.75">
      <c r="A277" s="59">
        <v>275</v>
      </c>
      <c r="B277" s="36" t="s">
        <v>1558</v>
      </c>
      <c r="C277" s="38" t="s">
        <v>3868</v>
      </c>
      <c r="D277" s="38">
        <v>1</v>
      </c>
      <c r="E277" s="36" t="s">
        <v>2113</v>
      </c>
      <c r="F277" s="36"/>
      <c r="G277" s="36" t="s">
        <v>627</v>
      </c>
      <c r="H277" s="36" t="s">
        <v>3867</v>
      </c>
      <c r="I277" s="36">
        <v>657</v>
      </c>
      <c r="J277" s="36" t="s">
        <v>1842</v>
      </c>
      <c r="K277" s="36" t="s">
        <v>1863</v>
      </c>
      <c r="L277" s="2"/>
    </row>
    <row r="278" spans="1:12" ht="12.75">
      <c r="A278" s="59">
        <v>276</v>
      </c>
      <c r="B278" s="36" t="s">
        <v>1558</v>
      </c>
      <c r="C278" s="38" t="s">
        <v>3868</v>
      </c>
      <c r="D278" s="38">
        <v>1</v>
      </c>
      <c r="E278" s="36" t="s">
        <v>1560</v>
      </c>
      <c r="F278" s="36" t="s">
        <v>3867</v>
      </c>
      <c r="G278" s="36" t="s">
        <v>3871</v>
      </c>
      <c r="H278" s="36" t="s">
        <v>3871</v>
      </c>
      <c r="I278" s="36">
        <v>634</v>
      </c>
      <c r="J278" s="36" t="s">
        <v>1842</v>
      </c>
      <c r="K278" s="36" t="s">
        <v>1863</v>
      </c>
      <c r="L278" s="2"/>
    </row>
    <row r="279" spans="1:12" ht="12.75">
      <c r="A279" s="59">
        <v>277</v>
      </c>
      <c r="B279" s="36" t="s">
        <v>3284</v>
      </c>
      <c r="C279" s="38" t="s">
        <v>3865</v>
      </c>
      <c r="D279" s="62">
        <v>12</v>
      </c>
      <c r="E279" s="36" t="s">
        <v>3200</v>
      </c>
      <c r="F279" s="36" t="s">
        <v>3862</v>
      </c>
      <c r="G279" s="36" t="s">
        <v>3871</v>
      </c>
      <c r="H279" s="36" t="s">
        <v>627</v>
      </c>
      <c r="I279" s="36">
        <v>2697</v>
      </c>
      <c r="J279" s="36" t="s">
        <v>1778</v>
      </c>
      <c r="K279" s="36" t="s">
        <v>3205</v>
      </c>
      <c r="L279" s="2"/>
    </row>
    <row r="280" spans="1:12" ht="12.75">
      <c r="A280" s="59">
        <v>278</v>
      </c>
      <c r="B280" s="36" t="s">
        <v>1402</v>
      </c>
      <c r="C280" s="38" t="s">
        <v>3228</v>
      </c>
      <c r="D280" s="38">
        <v>1</v>
      </c>
      <c r="E280" s="36"/>
      <c r="F280" s="36"/>
      <c r="G280" s="36"/>
      <c r="H280" s="36"/>
      <c r="I280" s="36">
        <v>174</v>
      </c>
      <c r="J280" s="36" t="s">
        <v>1399</v>
      </c>
      <c r="K280" s="36" t="s">
        <v>1384</v>
      </c>
      <c r="L280" s="2"/>
    </row>
    <row r="281" spans="1:12" ht="12.75">
      <c r="A281" s="59">
        <v>279</v>
      </c>
      <c r="B281" s="36" t="s">
        <v>629</v>
      </c>
      <c r="C281" s="38" t="s">
        <v>3868</v>
      </c>
      <c r="D281" s="38">
        <v>1</v>
      </c>
      <c r="E281" s="36" t="s">
        <v>1608</v>
      </c>
      <c r="F281" s="36" t="s">
        <v>3862</v>
      </c>
      <c r="G281" s="36" t="s">
        <v>3871</v>
      </c>
      <c r="H281" s="36" t="s">
        <v>3867</v>
      </c>
      <c r="I281" s="36">
        <f>638+629</f>
        <v>1267</v>
      </c>
      <c r="J281" s="36" t="s">
        <v>1842</v>
      </c>
      <c r="K281" s="36" t="s">
        <v>3207</v>
      </c>
      <c r="L281" s="2"/>
    </row>
    <row r="282" spans="1:12" ht="12.75">
      <c r="A282" s="59">
        <v>280</v>
      </c>
      <c r="B282" s="36" t="s">
        <v>711</v>
      </c>
      <c r="C282" s="38" t="s">
        <v>3868</v>
      </c>
      <c r="D282" s="38">
        <v>1</v>
      </c>
      <c r="E282" s="36" t="s">
        <v>3869</v>
      </c>
      <c r="F282" s="36" t="s">
        <v>3862</v>
      </c>
      <c r="G282" s="36" t="s">
        <v>3871</v>
      </c>
      <c r="H282" s="36" t="s">
        <v>3867</v>
      </c>
      <c r="I282" s="36">
        <v>698</v>
      </c>
      <c r="J282" s="36" t="s">
        <v>1842</v>
      </c>
      <c r="K282" s="36" t="s">
        <v>3207</v>
      </c>
      <c r="L282" s="2"/>
    </row>
    <row r="283" spans="1:12" ht="12.75">
      <c r="A283" s="59">
        <v>281</v>
      </c>
      <c r="B283" s="60" t="s">
        <v>633</v>
      </c>
      <c r="C283" s="61" t="s">
        <v>3865</v>
      </c>
      <c r="D283" s="61">
        <v>26</v>
      </c>
      <c r="E283" s="60" t="s">
        <v>3547</v>
      </c>
      <c r="F283" s="60" t="s">
        <v>3862</v>
      </c>
      <c r="G283" s="60" t="s">
        <v>627</v>
      </c>
      <c r="H283" s="60" t="s">
        <v>3867</v>
      </c>
      <c r="I283" s="60">
        <v>3267</v>
      </c>
      <c r="J283" s="60" t="s">
        <v>1842</v>
      </c>
      <c r="K283" s="60" t="s">
        <v>643</v>
      </c>
      <c r="L283" s="2"/>
    </row>
    <row r="284" spans="1:12" ht="12.75">
      <c r="A284" s="59">
        <v>282</v>
      </c>
      <c r="B284" s="36" t="s">
        <v>630</v>
      </c>
      <c r="C284" s="38" t="s">
        <v>3868</v>
      </c>
      <c r="D284" s="38">
        <v>1</v>
      </c>
      <c r="E284" s="36" t="s">
        <v>3547</v>
      </c>
      <c r="F284" s="36" t="s">
        <v>3867</v>
      </c>
      <c r="G284" s="36" t="s">
        <v>3871</v>
      </c>
      <c r="H284" s="36" t="s">
        <v>3871</v>
      </c>
      <c r="I284" s="36">
        <f>604+540</f>
        <v>1144</v>
      </c>
      <c r="J284" s="36" t="s">
        <v>1842</v>
      </c>
      <c r="K284" s="36" t="s">
        <v>643</v>
      </c>
      <c r="L284" s="2"/>
    </row>
    <row r="285" spans="1:12" ht="12.75">
      <c r="A285" s="59">
        <v>283</v>
      </c>
      <c r="B285" s="36" t="s">
        <v>630</v>
      </c>
      <c r="C285" s="38" t="s">
        <v>3868</v>
      </c>
      <c r="D285" s="38">
        <v>1</v>
      </c>
      <c r="E285" s="36" t="s">
        <v>1608</v>
      </c>
      <c r="F285" s="36"/>
      <c r="G285" s="36" t="s">
        <v>3871</v>
      </c>
      <c r="H285" s="36" t="s">
        <v>3871</v>
      </c>
      <c r="I285" s="36">
        <v>606</v>
      </c>
      <c r="J285" s="36" t="s">
        <v>1842</v>
      </c>
      <c r="K285" s="36" t="s">
        <v>3207</v>
      </c>
      <c r="L285" s="2"/>
    </row>
    <row r="286" spans="1:12" s="57" customFormat="1" ht="12.75">
      <c r="A286" s="59">
        <v>284</v>
      </c>
      <c r="B286" s="36" t="s">
        <v>631</v>
      </c>
      <c r="C286" s="38" t="s">
        <v>3868</v>
      </c>
      <c r="D286" s="38">
        <v>1</v>
      </c>
      <c r="E286" s="36" t="s">
        <v>2817</v>
      </c>
      <c r="F286" s="36" t="s">
        <v>3862</v>
      </c>
      <c r="G286" s="36" t="s">
        <v>3871</v>
      </c>
      <c r="H286" s="36" t="s">
        <v>3867</v>
      </c>
      <c r="I286" s="36">
        <v>1266</v>
      </c>
      <c r="J286" s="36" t="s">
        <v>674</v>
      </c>
      <c r="K286" s="36" t="s">
        <v>522</v>
      </c>
      <c r="L286" s="30"/>
    </row>
    <row r="287" spans="1:12" s="57" customFormat="1" ht="12.75">
      <c r="A287" s="59">
        <v>285</v>
      </c>
      <c r="B287" s="36" t="s">
        <v>631</v>
      </c>
      <c r="C287" s="38" t="s">
        <v>3868</v>
      </c>
      <c r="D287" s="38">
        <v>1</v>
      </c>
      <c r="E287" s="36" t="s">
        <v>2115</v>
      </c>
      <c r="F287" s="36"/>
      <c r="G287" s="36" t="s">
        <v>3871</v>
      </c>
      <c r="H287" s="36" t="s">
        <v>3867</v>
      </c>
      <c r="I287" s="36">
        <v>684</v>
      </c>
      <c r="J287" s="36" t="s">
        <v>1842</v>
      </c>
      <c r="K287" s="36" t="s">
        <v>3598</v>
      </c>
      <c r="L287" s="30"/>
    </row>
    <row r="288" spans="1:12" s="57" customFormat="1" ht="12.75">
      <c r="A288" s="59">
        <v>286</v>
      </c>
      <c r="B288" s="36" t="s">
        <v>1163</v>
      </c>
      <c r="C288" s="38" t="s">
        <v>3865</v>
      </c>
      <c r="D288" s="38">
        <v>13</v>
      </c>
      <c r="E288" s="36" t="s">
        <v>3547</v>
      </c>
      <c r="F288" s="36" t="s">
        <v>3862</v>
      </c>
      <c r="G288" s="36" t="s">
        <v>3871</v>
      </c>
      <c r="H288" s="36" t="s">
        <v>3867</v>
      </c>
      <c r="I288" s="36">
        <f>641+650+632+590+618+664+291</f>
        <v>4086</v>
      </c>
      <c r="J288" s="36" t="s">
        <v>1842</v>
      </c>
      <c r="K288" s="36" t="s">
        <v>1164</v>
      </c>
      <c r="L288" s="30"/>
    </row>
    <row r="289" spans="1:12" s="57" customFormat="1" ht="12.75">
      <c r="A289" s="59">
        <v>287</v>
      </c>
      <c r="B289" s="36" t="s">
        <v>1732</v>
      </c>
      <c r="C289" s="38" t="s">
        <v>3864</v>
      </c>
      <c r="D289" s="38">
        <v>2</v>
      </c>
      <c r="E289" s="36" t="s">
        <v>3388</v>
      </c>
      <c r="F289" s="36" t="s">
        <v>3862</v>
      </c>
      <c r="G289" s="36" t="s">
        <v>627</v>
      </c>
      <c r="H289" s="36" t="s">
        <v>3867</v>
      </c>
      <c r="I289" s="36">
        <v>601</v>
      </c>
      <c r="J289" s="36" t="s">
        <v>1734</v>
      </c>
      <c r="K289" s="36" t="s">
        <v>522</v>
      </c>
      <c r="L289" s="30"/>
    </row>
    <row r="290" spans="1:12" s="57" customFormat="1" ht="12.75">
      <c r="A290" s="59">
        <v>288</v>
      </c>
      <c r="B290" s="36" t="s">
        <v>1733</v>
      </c>
      <c r="C290" s="38" t="s">
        <v>3864</v>
      </c>
      <c r="D290" s="38">
        <v>2</v>
      </c>
      <c r="E290" s="36" t="s">
        <v>3547</v>
      </c>
      <c r="F290" s="36" t="s">
        <v>3862</v>
      </c>
      <c r="G290" s="36" t="s">
        <v>3871</v>
      </c>
      <c r="H290" s="36" t="s">
        <v>3867</v>
      </c>
      <c r="I290" s="36">
        <v>466</v>
      </c>
      <c r="J290" s="36" t="s">
        <v>1734</v>
      </c>
      <c r="K290" s="36" t="s">
        <v>522</v>
      </c>
      <c r="L290" s="30"/>
    </row>
    <row r="291" spans="1:12" s="57" customFormat="1" ht="12.75">
      <c r="A291" s="59">
        <v>289</v>
      </c>
      <c r="B291" s="36" t="s">
        <v>2228</v>
      </c>
      <c r="C291" s="38" t="s">
        <v>3868</v>
      </c>
      <c r="D291" s="38">
        <v>1</v>
      </c>
      <c r="E291" s="36" t="s">
        <v>2818</v>
      </c>
      <c r="F291" s="36" t="s">
        <v>3862</v>
      </c>
      <c r="G291" s="36" t="s">
        <v>627</v>
      </c>
      <c r="H291" s="36" t="s">
        <v>3871</v>
      </c>
      <c r="I291" s="36">
        <v>337</v>
      </c>
      <c r="J291" s="36" t="s">
        <v>1841</v>
      </c>
      <c r="K291" s="36" t="s">
        <v>3207</v>
      </c>
      <c r="L291" s="30"/>
    </row>
    <row r="292" spans="1:12" ht="12.75">
      <c r="A292" s="59">
        <v>290</v>
      </c>
      <c r="B292" s="36" t="s">
        <v>2343</v>
      </c>
      <c r="C292" s="38" t="s">
        <v>3868</v>
      </c>
      <c r="D292" s="38">
        <v>1</v>
      </c>
      <c r="E292" s="36" t="s">
        <v>3869</v>
      </c>
      <c r="F292" s="36" t="s">
        <v>3867</v>
      </c>
      <c r="G292" s="36" t="s">
        <v>627</v>
      </c>
      <c r="H292" s="36" t="s">
        <v>3871</v>
      </c>
      <c r="I292" s="36">
        <v>570</v>
      </c>
      <c r="J292" s="36" t="s">
        <v>1842</v>
      </c>
      <c r="K292" s="36" t="s">
        <v>3598</v>
      </c>
      <c r="L292" s="2"/>
    </row>
    <row r="293" spans="1:11" ht="12.75">
      <c r="A293" s="6"/>
      <c r="B293" s="3"/>
      <c r="C293" s="12"/>
      <c r="D293" s="12"/>
      <c r="E293" s="3"/>
      <c r="F293" s="3"/>
      <c r="G293" s="3"/>
      <c r="H293" s="3"/>
      <c r="I293" s="3"/>
      <c r="J293" s="3"/>
      <c r="K293" s="3"/>
    </row>
    <row r="294" spans="2:16" ht="12.75">
      <c r="B294" s="43"/>
      <c r="C294" s="17"/>
      <c r="M294" s="67">
        <f>SUM(I3:I292)</f>
        <v>561818.34</v>
      </c>
      <c r="N294" s="66" t="s">
        <v>2181</v>
      </c>
      <c r="O294" s="40"/>
      <c r="P294" s="3"/>
    </row>
    <row r="295" spans="2:14" ht="12.75">
      <c r="B295" s="7"/>
      <c r="C295" s="17"/>
      <c r="M295" s="67">
        <f>M294/1024</f>
        <v>548.65072265625</v>
      </c>
      <c r="N295" s="66" t="s">
        <v>2182</v>
      </c>
    </row>
    <row r="296" spans="2:3" ht="12.75">
      <c r="B296" s="7"/>
      <c r="C296" s="17"/>
    </row>
  </sheetData>
  <mergeCells count="11">
    <mergeCell ref="B1:B2"/>
    <mergeCell ref="L1:L2"/>
    <mergeCell ref="K1:K2"/>
    <mergeCell ref="J1:J2"/>
    <mergeCell ref="A1:A2"/>
    <mergeCell ref="C1:C2"/>
    <mergeCell ref="D1:D2"/>
    <mergeCell ref="I1:I2"/>
    <mergeCell ref="G1:H1"/>
    <mergeCell ref="E1:E2"/>
    <mergeCell ref="F1:F2"/>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K158"/>
  <sheetViews>
    <sheetView workbookViewId="0" topLeftCell="A1">
      <pane ySplit="480" topLeftCell="BM1" activePane="topLeft" state="split"/>
      <selection pane="topLeft" activeCell="A1" sqref="A1"/>
      <selection pane="bottomLeft" activeCell="G122" sqref="B122:G132"/>
    </sheetView>
  </sheetViews>
  <sheetFormatPr defaultColWidth="9.140625" defaultRowHeight="12.75"/>
  <cols>
    <col min="1" max="1" width="3.57421875" style="5" bestFit="1" customWidth="1"/>
    <col min="2" max="2" width="52.421875" style="1" customWidth="1"/>
    <col min="3" max="3" width="7.421875" style="1" bestFit="1" customWidth="1"/>
    <col min="4" max="4" width="6.28125" style="1" bestFit="1" customWidth="1"/>
    <col min="5" max="5" width="4.8515625" style="1" bestFit="1" customWidth="1"/>
    <col min="6" max="6" width="14.421875" style="1" bestFit="1" customWidth="1"/>
    <col min="7" max="7" width="4.00390625" style="1" bestFit="1" customWidth="1"/>
    <col min="8" max="8" width="6.421875" style="1" bestFit="1" customWidth="1"/>
    <col min="9" max="9" width="3.421875" style="1" bestFit="1" customWidth="1"/>
    <col min="10" max="10" width="3.00390625" style="1" customWidth="1"/>
    <col min="11" max="16384" width="9.140625" style="1" customWidth="1"/>
  </cols>
  <sheetData>
    <row r="1" spans="1:7" s="19" customFormat="1" ht="11.25" customHeight="1">
      <c r="A1" s="41" t="s">
        <v>2227</v>
      </c>
      <c r="B1" s="41" t="s">
        <v>2429</v>
      </c>
      <c r="C1" s="41" t="s">
        <v>3870</v>
      </c>
      <c r="D1" s="41" t="s">
        <v>3354</v>
      </c>
      <c r="E1" s="41" t="s">
        <v>2181</v>
      </c>
      <c r="F1" s="41" t="s">
        <v>1835</v>
      </c>
      <c r="G1" s="41" t="s">
        <v>1836</v>
      </c>
    </row>
    <row r="2" spans="1:7" s="68" customFormat="1" ht="12.75">
      <c r="A2" s="59">
        <v>1</v>
      </c>
      <c r="B2" s="36" t="s">
        <v>1072</v>
      </c>
      <c r="C2" s="36" t="s">
        <v>3869</v>
      </c>
      <c r="D2" s="36" t="s">
        <v>3355</v>
      </c>
      <c r="E2" s="69">
        <v>69.3</v>
      </c>
      <c r="F2" s="36" t="s">
        <v>2221</v>
      </c>
      <c r="G2" s="36" t="s">
        <v>3207</v>
      </c>
    </row>
    <row r="3" spans="1:7" s="68" customFormat="1" ht="12.75">
      <c r="A3" s="59">
        <v>2</v>
      </c>
      <c r="B3" s="36" t="s">
        <v>591</v>
      </c>
      <c r="C3" s="36" t="s">
        <v>3547</v>
      </c>
      <c r="D3" s="36" t="s">
        <v>2935</v>
      </c>
      <c r="E3" s="69">
        <v>89.6</v>
      </c>
      <c r="F3" s="36" t="s">
        <v>339</v>
      </c>
      <c r="G3" s="36" t="s">
        <v>2928</v>
      </c>
    </row>
    <row r="4" spans="1:7" s="68" customFormat="1" ht="12.75">
      <c r="A4" s="59">
        <v>3</v>
      </c>
      <c r="B4" s="60" t="s">
        <v>1912</v>
      </c>
      <c r="C4" s="60" t="s">
        <v>3547</v>
      </c>
      <c r="D4" s="60" t="s">
        <v>2935</v>
      </c>
      <c r="E4" s="91">
        <v>45.3</v>
      </c>
      <c r="F4" s="60" t="s">
        <v>1907</v>
      </c>
      <c r="G4" s="60" t="s">
        <v>2928</v>
      </c>
    </row>
    <row r="5" spans="1:7" s="68" customFormat="1" ht="12.75">
      <c r="A5" s="59">
        <v>4</v>
      </c>
      <c r="B5" s="60" t="s">
        <v>1911</v>
      </c>
      <c r="C5" s="60" t="s">
        <v>3547</v>
      </c>
      <c r="D5" s="60" t="s">
        <v>2935</v>
      </c>
      <c r="E5" s="91">
        <v>50.4</v>
      </c>
      <c r="F5" s="60" t="s">
        <v>1907</v>
      </c>
      <c r="G5" s="60" t="s">
        <v>2928</v>
      </c>
    </row>
    <row r="6" spans="1:7" s="68" customFormat="1" ht="12.75">
      <c r="A6" s="59">
        <v>5</v>
      </c>
      <c r="B6" s="60" t="s">
        <v>1910</v>
      </c>
      <c r="C6" s="60" t="s">
        <v>3547</v>
      </c>
      <c r="D6" s="60" t="s">
        <v>2935</v>
      </c>
      <c r="E6" s="91">
        <v>68.9</v>
      </c>
      <c r="F6" s="60" t="s">
        <v>1907</v>
      </c>
      <c r="G6" s="60" t="s">
        <v>2928</v>
      </c>
    </row>
    <row r="7" spans="1:7" s="68" customFormat="1" ht="12.75">
      <c r="A7" s="59">
        <v>6</v>
      </c>
      <c r="B7" s="60" t="s">
        <v>1908</v>
      </c>
      <c r="C7" s="60" t="s">
        <v>3547</v>
      </c>
      <c r="D7" s="60" t="s">
        <v>2935</v>
      </c>
      <c r="E7" s="91">
        <v>24.2</v>
      </c>
      <c r="F7" s="60" t="s">
        <v>1907</v>
      </c>
      <c r="G7" s="60" t="s">
        <v>2928</v>
      </c>
    </row>
    <row r="8" spans="1:7" s="68" customFormat="1" ht="12.75">
      <c r="A8" s="59">
        <v>7</v>
      </c>
      <c r="B8" s="60" t="s">
        <v>1909</v>
      </c>
      <c r="C8" s="60" t="s">
        <v>3547</v>
      </c>
      <c r="D8" s="60" t="s">
        <v>2935</v>
      </c>
      <c r="E8" s="91">
        <v>27</v>
      </c>
      <c r="F8" s="60" t="s">
        <v>1907</v>
      </c>
      <c r="G8" s="60" t="s">
        <v>2928</v>
      </c>
    </row>
    <row r="9" spans="1:7" s="68" customFormat="1" ht="12.75">
      <c r="A9" s="59">
        <v>8</v>
      </c>
      <c r="B9" s="60" t="s">
        <v>3532</v>
      </c>
      <c r="C9" s="60" t="s">
        <v>3871</v>
      </c>
      <c r="D9" s="60" t="s">
        <v>2935</v>
      </c>
      <c r="E9" s="91">
        <v>502</v>
      </c>
      <c r="F9" s="60" t="s">
        <v>2109</v>
      </c>
      <c r="G9" s="60" t="s">
        <v>643</v>
      </c>
    </row>
    <row r="10" spans="1:7" s="68" customFormat="1" ht="12.75">
      <c r="A10" s="59">
        <v>9</v>
      </c>
      <c r="B10" s="60" t="s">
        <v>1176</v>
      </c>
      <c r="C10" s="60" t="s">
        <v>3894</v>
      </c>
      <c r="D10" s="60" t="s">
        <v>2935</v>
      </c>
      <c r="E10" s="91">
        <v>53.2</v>
      </c>
      <c r="F10" s="60" t="s">
        <v>3578</v>
      </c>
      <c r="G10" s="60" t="s">
        <v>1096</v>
      </c>
    </row>
    <row r="11" spans="1:7" s="68" customFormat="1" ht="12.75">
      <c r="A11" s="59">
        <v>10</v>
      </c>
      <c r="B11" s="60" t="s">
        <v>1913</v>
      </c>
      <c r="C11" s="60" t="s">
        <v>3911</v>
      </c>
      <c r="D11" s="60" t="s">
        <v>3355</v>
      </c>
      <c r="E11" s="91">
        <v>26.5</v>
      </c>
      <c r="F11" s="60" t="s">
        <v>1907</v>
      </c>
      <c r="G11" s="60" t="s">
        <v>2928</v>
      </c>
    </row>
    <row r="12" spans="1:7" s="68" customFormat="1" ht="12.75">
      <c r="A12" s="59">
        <v>11</v>
      </c>
      <c r="B12" s="50" t="s">
        <v>1379</v>
      </c>
      <c r="C12" s="50" t="s">
        <v>3060</v>
      </c>
      <c r="D12" s="50" t="s">
        <v>2935</v>
      </c>
      <c r="E12" s="54">
        <v>39.1</v>
      </c>
      <c r="F12" s="50" t="s">
        <v>1380</v>
      </c>
      <c r="G12" s="50" t="s">
        <v>3207</v>
      </c>
    </row>
    <row r="13" spans="1:7" s="68" customFormat="1" ht="12.75">
      <c r="A13" s="59">
        <v>12</v>
      </c>
      <c r="B13" s="36" t="s">
        <v>1379</v>
      </c>
      <c r="C13" s="36" t="s">
        <v>3060</v>
      </c>
      <c r="D13" s="36" t="s">
        <v>3355</v>
      </c>
      <c r="E13" s="69">
        <v>40.3</v>
      </c>
      <c r="F13" s="36" t="s">
        <v>2769</v>
      </c>
      <c r="G13" s="36" t="s">
        <v>3206</v>
      </c>
    </row>
    <row r="14" spans="1:7" s="68" customFormat="1" ht="12.75">
      <c r="A14" s="59">
        <v>13</v>
      </c>
      <c r="B14" s="36" t="s">
        <v>1044</v>
      </c>
      <c r="C14" s="36" t="s">
        <v>3911</v>
      </c>
      <c r="D14" s="36" t="s">
        <v>3355</v>
      </c>
      <c r="E14" s="69">
        <v>33.7</v>
      </c>
      <c r="F14" s="36" t="s">
        <v>2769</v>
      </c>
      <c r="G14" s="36" t="s">
        <v>3206</v>
      </c>
    </row>
    <row r="15" spans="1:7" s="68" customFormat="1" ht="12.75">
      <c r="A15" s="59">
        <v>14</v>
      </c>
      <c r="B15" s="50" t="s">
        <v>1376</v>
      </c>
      <c r="C15" s="50" t="s">
        <v>3060</v>
      </c>
      <c r="D15" s="50" t="s">
        <v>3355</v>
      </c>
      <c r="E15" s="54">
        <v>23</v>
      </c>
      <c r="F15" s="50" t="s">
        <v>1380</v>
      </c>
      <c r="G15" s="50" t="s">
        <v>3207</v>
      </c>
    </row>
    <row r="16" spans="1:7" s="68" customFormat="1" ht="12.75">
      <c r="A16" s="59">
        <v>15</v>
      </c>
      <c r="B16" s="50" t="s">
        <v>1377</v>
      </c>
      <c r="C16" s="50" t="s">
        <v>3060</v>
      </c>
      <c r="D16" s="50" t="s">
        <v>3355</v>
      </c>
      <c r="E16" s="54">
        <v>25</v>
      </c>
      <c r="F16" s="50" t="s">
        <v>1380</v>
      </c>
      <c r="G16" s="50" t="s">
        <v>3207</v>
      </c>
    </row>
    <row r="17" spans="1:7" s="68" customFormat="1" ht="12.75">
      <c r="A17" s="59">
        <v>16</v>
      </c>
      <c r="B17" s="50" t="s">
        <v>1378</v>
      </c>
      <c r="C17" s="50" t="s">
        <v>3060</v>
      </c>
      <c r="D17" s="50" t="s">
        <v>3355</v>
      </c>
      <c r="E17" s="54">
        <v>29.7</v>
      </c>
      <c r="F17" s="50" t="s">
        <v>1380</v>
      </c>
      <c r="G17" s="50" t="s">
        <v>3207</v>
      </c>
    </row>
    <row r="18" spans="1:7" s="68" customFormat="1" ht="12.75">
      <c r="A18" s="59">
        <v>17</v>
      </c>
      <c r="B18" s="60" t="s">
        <v>1914</v>
      </c>
      <c r="C18" s="60" t="s">
        <v>2818</v>
      </c>
      <c r="D18" s="60" t="s">
        <v>3355</v>
      </c>
      <c r="E18" s="91">
        <v>20.1</v>
      </c>
      <c r="F18" s="60" t="s">
        <v>1907</v>
      </c>
      <c r="G18" s="60" t="s">
        <v>2928</v>
      </c>
    </row>
    <row r="19" spans="1:7" s="68" customFormat="1" ht="12.75">
      <c r="A19" s="59">
        <v>18</v>
      </c>
      <c r="B19" s="36" t="s">
        <v>2808</v>
      </c>
      <c r="C19" s="36" t="s">
        <v>3547</v>
      </c>
      <c r="D19" s="36" t="s">
        <v>2935</v>
      </c>
      <c r="E19" s="69">
        <v>62.1</v>
      </c>
      <c r="F19" s="36" t="s">
        <v>1976</v>
      </c>
      <c r="G19" s="36" t="s">
        <v>3207</v>
      </c>
    </row>
    <row r="20" spans="1:7" s="68" customFormat="1" ht="12.75">
      <c r="A20" s="59">
        <v>19</v>
      </c>
      <c r="B20" s="36" t="s">
        <v>2397</v>
      </c>
      <c r="C20" s="36" t="s">
        <v>3060</v>
      </c>
      <c r="D20" s="36" t="s">
        <v>3355</v>
      </c>
      <c r="E20" s="36">
        <v>441</v>
      </c>
      <c r="F20" s="36" t="s">
        <v>2395</v>
      </c>
      <c r="G20" s="36" t="s">
        <v>3205</v>
      </c>
    </row>
    <row r="21" spans="1:7" s="68" customFormat="1" ht="12.75">
      <c r="A21" s="59">
        <v>20</v>
      </c>
      <c r="B21" s="36" t="s">
        <v>2397</v>
      </c>
      <c r="C21" s="36" t="s">
        <v>2617</v>
      </c>
      <c r="D21" s="36" t="s">
        <v>2935</v>
      </c>
      <c r="E21" s="69">
        <v>65.5</v>
      </c>
      <c r="F21" s="36" t="s">
        <v>268</v>
      </c>
      <c r="G21" s="36" t="s">
        <v>1096</v>
      </c>
    </row>
    <row r="22" spans="1:7" s="68" customFormat="1" ht="12.75">
      <c r="A22" s="59">
        <v>21</v>
      </c>
      <c r="B22" s="36" t="s">
        <v>2356</v>
      </c>
      <c r="C22" s="36" t="s">
        <v>3384</v>
      </c>
      <c r="D22" s="36" t="s">
        <v>2935</v>
      </c>
      <c r="E22" s="69">
        <v>15.3</v>
      </c>
      <c r="F22" s="36" t="s">
        <v>2353</v>
      </c>
      <c r="G22" s="36" t="s">
        <v>3205</v>
      </c>
    </row>
    <row r="23" spans="1:7" s="68" customFormat="1" ht="12.75">
      <c r="A23" s="59">
        <v>22</v>
      </c>
      <c r="B23" s="36" t="s">
        <v>2363</v>
      </c>
      <c r="C23" s="36" t="s">
        <v>2818</v>
      </c>
      <c r="D23" s="36" t="s">
        <v>2935</v>
      </c>
      <c r="E23" s="69">
        <v>274</v>
      </c>
      <c r="F23" s="36" t="s">
        <v>2353</v>
      </c>
      <c r="G23" s="36" t="s">
        <v>3205</v>
      </c>
    </row>
    <row r="24" spans="1:7" s="68" customFormat="1" ht="12.75">
      <c r="A24" s="59">
        <v>23</v>
      </c>
      <c r="B24" s="36" t="s">
        <v>2357</v>
      </c>
      <c r="C24" s="36" t="s">
        <v>3547</v>
      </c>
      <c r="D24" s="36" t="s">
        <v>2935</v>
      </c>
      <c r="E24" s="69">
        <v>14.9</v>
      </c>
      <c r="F24" s="36" t="s">
        <v>2353</v>
      </c>
      <c r="G24" s="36" t="s">
        <v>3205</v>
      </c>
    </row>
    <row r="25" spans="1:7" s="68" customFormat="1" ht="12.75">
      <c r="A25" s="59">
        <v>24</v>
      </c>
      <c r="B25" s="36" t="s">
        <v>2358</v>
      </c>
      <c r="C25" s="36" t="s">
        <v>3060</v>
      </c>
      <c r="D25" s="36" t="s">
        <v>3355</v>
      </c>
      <c r="E25" s="36">
        <v>82.8</v>
      </c>
      <c r="F25" s="36" t="s">
        <v>2353</v>
      </c>
      <c r="G25" s="36" t="s">
        <v>3205</v>
      </c>
    </row>
    <row r="26" spans="1:7" s="68" customFormat="1" ht="12.75">
      <c r="A26" s="59">
        <v>25</v>
      </c>
      <c r="B26" s="36" t="s">
        <v>2359</v>
      </c>
      <c r="C26" s="36" t="s">
        <v>2818</v>
      </c>
      <c r="D26" s="36" t="s">
        <v>2935</v>
      </c>
      <c r="E26" s="69">
        <v>12</v>
      </c>
      <c r="F26" s="36" t="s">
        <v>2353</v>
      </c>
      <c r="G26" s="36" t="s">
        <v>3205</v>
      </c>
    </row>
    <row r="27" spans="1:7" s="68" customFormat="1" ht="12.75">
      <c r="A27" s="59">
        <v>26</v>
      </c>
      <c r="B27" s="36" t="s">
        <v>2360</v>
      </c>
      <c r="C27" s="36" t="s">
        <v>2818</v>
      </c>
      <c r="D27" s="36" t="s">
        <v>2935</v>
      </c>
      <c r="E27" s="69">
        <v>7.84</v>
      </c>
      <c r="F27" s="36" t="s">
        <v>2353</v>
      </c>
      <c r="G27" s="36" t="s">
        <v>3205</v>
      </c>
    </row>
    <row r="28" spans="1:7" s="68" customFormat="1" ht="12.75">
      <c r="A28" s="59">
        <v>27</v>
      </c>
      <c r="B28" s="36" t="s">
        <v>2361</v>
      </c>
      <c r="C28" s="36" t="s">
        <v>3883</v>
      </c>
      <c r="D28" s="36" t="s">
        <v>2935</v>
      </c>
      <c r="E28" s="36">
        <v>1.26</v>
      </c>
      <c r="F28" s="36" t="s">
        <v>2353</v>
      </c>
      <c r="G28" s="36" t="s">
        <v>3205</v>
      </c>
    </row>
    <row r="29" spans="1:7" s="68" customFormat="1" ht="12.75">
      <c r="A29" s="59">
        <v>28</v>
      </c>
      <c r="B29" s="36" t="s">
        <v>2362</v>
      </c>
      <c r="C29" s="36" t="s">
        <v>3060</v>
      </c>
      <c r="D29" s="36" t="s">
        <v>3355</v>
      </c>
      <c r="E29" s="36">
        <v>19.5</v>
      </c>
      <c r="F29" s="36" t="s">
        <v>3631</v>
      </c>
      <c r="G29" s="36" t="s">
        <v>2928</v>
      </c>
    </row>
    <row r="30" spans="1:7" s="68" customFormat="1" ht="12.75">
      <c r="A30" s="59">
        <v>29</v>
      </c>
      <c r="B30" s="36" t="s">
        <v>3007</v>
      </c>
      <c r="C30" s="36" t="s">
        <v>2818</v>
      </c>
      <c r="D30" s="36" t="s">
        <v>3355</v>
      </c>
      <c r="E30" s="69">
        <v>60.2</v>
      </c>
      <c r="F30" s="36" t="s">
        <v>1976</v>
      </c>
      <c r="G30" s="36" t="s">
        <v>3207</v>
      </c>
    </row>
    <row r="31" spans="1:7" s="68" customFormat="1" ht="12.75">
      <c r="A31" s="59">
        <v>30</v>
      </c>
      <c r="B31" s="60" t="s">
        <v>3007</v>
      </c>
      <c r="C31" s="60" t="s">
        <v>2818</v>
      </c>
      <c r="D31" s="60" t="s">
        <v>2935</v>
      </c>
      <c r="E31" s="91">
        <v>41</v>
      </c>
      <c r="F31" s="60" t="s">
        <v>1907</v>
      </c>
      <c r="G31" s="60" t="s">
        <v>2928</v>
      </c>
    </row>
    <row r="32" spans="1:7" s="68" customFormat="1" ht="12.75">
      <c r="A32" s="59">
        <v>31</v>
      </c>
      <c r="B32" s="60" t="s">
        <v>3008</v>
      </c>
      <c r="C32" s="60" t="s">
        <v>2818</v>
      </c>
      <c r="D32" s="60" t="s">
        <v>3355</v>
      </c>
      <c r="E32" s="91">
        <v>51.9</v>
      </c>
      <c r="F32" s="60" t="s">
        <v>1976</v>
      </c>
      <c r="G32" s="60" t="s">
        <v>3207</v>
      </c>
    </row>
    <row r="33" spans="1:7" s="68" customFormat="1" ht="12.75">
      <c r="A33" s="59">
        <v>32</v>
      </c>
      <c r="B33" s="36" t="s">
        <v>2220</v>
      </c>
      <c r="C33" s="36" t="s">
        <v>1030</v>
      </c>
      <c r="D33" s="36" t="s">
        <v>2935</v>
      </c>
      <c r="E33" s="69">
        <v>26.7</v>
      </c>
      <c r="F33" s="36" t="s">
        <v>2221</v>
      </c>
      <c r="G33" s="36" t="s">
        <v>3207</v>
      </c>
    </row>
    <row r="34" spans="1:7" s="68" customFormat="1" ht="12.75">
      <c r="A34" s="59">
        <v>33</v>
      </c>
      <c r="B34" s="36" t="s">
        <v>1043</v>
      </c>
      <c r="C34" s="36" t="s">
        <v>3060</v>
      </c>
      <c r="D34" s="36" t="s">
        <v>3355</v>
      </c>
      <c r="E34" s="69">
        <v>15.5</v>
      </c>
      <c r="F34" s="36" t="s">
        <v>3934</v>
      </c>
      <c r="G34" s="36" t="s">
        <v>35</v>
      </c>
    </row>
    <row r="35" spans="1:7" s="68" customFormat="1" ht="12.75">
      <c r="A35" s="59">
        <v>34</v>
      </c>
      <c r="B35" s="36" t="s">
        <v>589</v>
      </c>
      <c r="C35" s="36" t="s">
        <v>2818</v>
      </c>
      <c r="D35" s="36" t="s">
        <v>2935</v>
      </c>
      <c r="E35" s="69">
        <v>6.93</v>
      </c>
      <c r="F35" s="36" t="s">
        <v>1976</v>
      </c>
      <c r="G35" s="36" t="s">
        <v>3207</v>
      </c>
    </row>
    <row r="36" spans="1:7" s="68" customFormat="1" ht="12.75">
      <c r="A36" s="59">
        <v>35</v>
      </c>
      <c r="B36" s="36" t="s">
        <v>1073</v>
      </c>
      <c r="C36" s="36" t="s">
        <v>3883</v>
      </c>
      <c r="D36" s="36" t="s">
        <v>3355</v>
      </c>
      <c r="E36" s="69">
        <v>5.74</v>
      </c>
      <c r="F36" s="36" t="s">
        <v>2221</v>
      </c>
      <c r="G36" s="36" t="s">
        <v>3207</v>
      </c>
    </row>
    <row r="37" spans="1:7" s="68" customFormat="1" ht="12.75">
      <c r="A37" s="59">
        <v>36</v>
      </c>
      <c r="B37" s="36" t="s">
        <v>1367</v>
      </c>
      <c r="C37" s="36" t="s">
        <v>3060</v>
      </c>
      <c r="D37" s="36" t="s">
        <v>3355</v>
      </c>
      <c r="E37" s="69">
        <v>9.61</v>
      </c>
      <c r="F37" s="36" t="s">
        <v>2221</v>
      </c>
      <c r="G37" s="36" t="s">
        <v>3207</v>
      </c>
    </row>
    <row r="38" spans="1:7" s="68" customFormat="1" ht="12.75">
      <c r="A38" s="59">
        <v>37</v>
      </c>
      <c r="B38" s="36" t="s">
        <v>2902</v>
      </c>
      <c r="C38" s="36" t="s">
        <v>1604</v>
      </c>
      <c r="D38" s="36" t="s">
        <v>2935</v>
      </c>
      <c r="E38" s="69">
        <v>7.85</v>
      </c>
      <c r="F38" s="36" t="s">
        <v>1469</v>
      </c>
      <c r="G38" s="36" t="s">
        <v>643</v>
      </c>
    </row>
    <row r="39" spans="1:7" s="68" customFormat="1" ht="12.75">
      <c r="A39" s="59">
        <v>38</v>
      </c>
      <c r="B39" s="36" t="s">
        <v>3533</v>
      </c>
      <c r="C39" s="36" t="s">
        <v>2818</v>
      </c>
      <c r="D39" s="36" t="s">
        <v>2935</v>
      </c>
      <c r="E39" s="69">
        <v>20.7</v>
      </c>
      <c r="F39" s="36" t="s">
        <v>4024</v>
      </c>
      <c r="G39" s="36" t="s">
        <v>522</v>
      </c>
    </row>
    <row r="40" spans="1:7" s="68" customFormat="1" ht="12.75">
      <c r="A40" s="59">
        <v>39</v>
      </c>
      <c r="B40" s="36" t="s">
        <v>1368</v>
      </c>
      <c r="C40" s="36" t="s">
        <v>2818</v>
      </c>
      <c r="D40" s="36" t="s">
        <v>3355</v>
      </c>
      <c r="E40" s="69">
        <v>9.37</v>
      </c>
      <c r="F40" s="36" t="s">
        <v>2221</v>
      </c>
      <c r="G40" s="36" t="s">
        <v>3207</v>
      </c>
    </row>
    <row r="41" spans="1:7" s="68" customFormat="1" ht="12.75">
      <c r="A41" s="59">
        <v>40</v>
      </c>
      <c r="B41" s="36" t="s">
        <v>2059</v>
      </c>
      <c r="C41" s="36" t="s">
        <v>3547</v>
      </c>
      <c r="D41" s="36" t="s">
        <v>2935</v>
      </c>
      <c r="E41" s="69">
        <v>55</v>
      </c>
      <c r="F41" s="36" t="s">
        <v>3048</v>
      </c>
      <c r="G41" s="36" t="s">
        <v>2928</v>
      </c>
    </row>
    <row r="42" spans="1:7" s="68" customFormat="1" ht="12.75">
      <c r="A42" s="59">
        <v>41</v>
      </c>
      <c r="B42" s="36" t="s">
        <v>577</v>
      </c>
      <c r="C42" s="36" t="s">
        <v>3060</v>
      </c>
      <c r="D42" s="36" t="s">
        <v>3355</v>
      </c>
      <c r="E42" s="69">
        <v>14.7</v>
      </c>
      <c r="F42" s="36" t="s">
        <v>2769</v>
      </c>
      <c r="G42" s="36" t="s">
        <v>3206</v>
      </c>
    </row>
    <row r="43" spans="1:7" s="68" customFormat="1" ht="12.75">
      <c r="A43" s="59">
        <v>42</v>
      </c>
      <c r="B43" s="36" t="s">
        <v>578</v>
      </c>
      <c r="C43" s="36" t="s">
        <v>1031</v>
      </c>
      <c r="D43" s="36" t="s">
        <v>3355</v>
      </c>
      <c r="E43" s="69">
        <v>36.9</v>
      </c>
      <c r="F43" s="36" t="s">
        <v>2769</v>
      </c>
      <c r="G43" s="36" t="s">
        <v>3206</v>
      </c>
    </row>
    <row r="44" spans="1:7" s="68" customFormat="1" ht="12.75">
      <c r="A44" s="59">
        <v>43</v>
      </c>
      <c r="B44" s="36" t="s">
        <v>3762</v>
      </c>
      <c r="C44" s="36" t="s">
        <v>2818</v>
      </c>
      <c r="D44" s="36" t="s">
        <v>3355</v>
      </c>
      <c r="E44" s="69">
        <v>17.8</v>
      </c>
      <c r="F44" s="36" t="s">
        <v>3024</v>
      </c>
      <c r="G44" s="36" t="s">
        <v>964</v>
      </c>
    </row>
    <row r="45" spans="1:7" s="68" customFormat="1" ht="12.75">
      <c r="A45" s="59">
        <v>44</v>
      </c>
      <c r="B45" s="36" t="s">
        <v>3009</v>
      </c>
      <c r="C45" s="36" t="s">
        <v>1031</v>
      </c>
      <c r="D45" s="36" t="s">
        <v>3355</v>
      </c>
      <c r="E45" s="69">
        <v>56.7</v>
      </c>
      <c r="F45" s="36" t="s">
        <v>1976</v>
      </c>
      <c r="G45" s="36" t="s">
        <v>3207</v>
      </c>
    </row>
    <row r="46" spans="1:7" s="68" customFormat="1" ht="12.75">
      <c r="A46" s="59">
        <v>45</v>
      </c>
      <c r="B46" s="36" t="s">
        <v>572</v>
      </c>
      <c r="C46" s="36" t="s">
        <v>2818</v>
      </c>
      <c r="D46" s="36" t="s">
        <v>3355</v>
      </c>
      <c r="E46" s="69">
        <v>17.8</v>
      </c>
      <c r="F46" s="36" t="s">
        <v>2221</v>
      </c>
      <c r="G46" s="36" t="s">
        <v>3207</v>
      </c>
    </row>
    <row r="47" spans="1:7" s="68" customFormat="1" ht="12.75">
      <c r="A47" s="59">
        <v>46</v>
      </c>
      <c r="B47" s="36" t="s">
        <v>968</v>
      </c>
      <c r="C47" s="36" t="s">
        <v>2818</v>
      </c>
      <c r="D47" s="36" t="s">
        <v>2935</v>
      </c>
      <c r="E47" s="69">
        <v>46.2</v>
      </c>
      <c r="F47" s="36" t="s">
        <v>959</v>
      </c>
      <c r="G47" s="36" t="s">
        <v>964</v>
      </c>
    </row>
    <row r="48" spans="1:7" s="68" customFormat="1" ht="12.75">
      <c r="A48" s="59">
        <v>47</v>
      </c>
      <c r="B48" s="36" t="s">
        <v>967</v>
      </c>
      <c r="C48" s="36" t="s">
        <v>1031</v>
      </c>
      <c r="D48" s="36" t="s">
        <v>2935</v>
      </c>
      <c r="E48" s="69">
        <v>42.4</v>
      </c>
      <c r="F48" s="36" t="s">
        <v>959</v>
      </c>
      <c r="G48" s="36" t="s">
        <v>964</v>
      </c>
    </row>
    <row r="49" spans="1:7" s="68" customFormat="1" ht="12.75">
      <c r="A49" s="59">
        <v>48</v>
      </c>
      <c r="B49" s="36" t="s">
        <v>966</v>
      </c>
      <c r="C49" s="36" t="s">
        <v>3897</v>
      </c>
      <c r="D49" s="36" t="s">
        <v>2935</v>
      </c>
      <c r="E49" s="69">
        <v>114</v>
      </c>
      <c r="F49" s="36" t="s">
        <v>959</v>
      </c>
      <c r="G49" s="36" t="s">
        <v>964</v>
      </c>
    </row>
    <row r="50" spans="1:7" s="68" customFormat="1" ht="12.75">
      <c r="A50" s="59">
        <v>49</v>
      </c>
      <c r="B50" s="36" t="s">
        <v>965</v>
      </c>
      <c r="C50" s="36" t="s">
        <v>1031</v>
      </c>
      <c r="D50" s="36" t="s">
        <v>2935</v>
      </c>
      <c r="E50" s="69">
        <v>25.3</v>
      </c>
      <c r="F50" s="36" t="s">
        <v>959</v>
      </c>
      <c r="G50" s="36" t="s">
        <v>964</v>
      </c>
    </row>
    <row r="51" spans="1:7" s="68" customFormat="1" ht="12.75">
      <c r="A51" s="59">
        <v>50</v>
      </c>
      <c r="B51" s="36" t="s">
        <v>963</v>
      </c>
      <c r="C51" s="36" t="s">
        <v>914</v>
      </c>
      <c r="D51" s="36" t="s">
        <v>2428</v>
      </c>
      <c r="E51" s="69">
        <v>12.6</v>
      </c>
      <c r="F51" s="36" t="s">
        <v>959</v>
      </c>
      <c r="G51" s="36" t="s">
        <v>964</v>
      </c>
    </row>
    <row r="52" spans="1:7" s="68" customFormat="1" ht="12.75">
      <c r="A52" s="59">
        <v>51</v>
      </c>
      <c r="B52" s="36" t="s">
        <v>1369</v>
      </c>
      <c r="C52" s="36" t="s">
        <v>1031</v>
      </c>
      <c r="D52" s="36" t="s">
        <v>3355</v>
      </c>
      <c r="E52" s="69">
        <v>52.4</v>
      </c>
      <c r="F52" s="36" t="s">
        <v>2221</v>
      </c>
      <c r="G52" s="36" t="s">
        <v>3207</v>
      </c>
    </row>
    <row r="53" spans="1:7" s="68" customFormat="1" ht="12.75">
      <c r="A53" s="59">
        <v>52</v>
      </c>
      <c r="B53" s="36" t="s">
        <v>573</v>
      </c>
      <c r="C53" s="36" t="s">
        <v>2818</v>
      </c>
      <c r="D53" s="36" t="s">
        <v>3355</v>
      </c>
      <c r="E53" s="69">
        <v>27.3</v>
      </c>
      <c r="F53" s="36" t="s">
        <v>1976</v>
      </c>
      <c r="G53" s="36" t="s">
        <v>3207</v>
      </c>
    </row>
    <row r="54" spans="1:7" s="68" customFormat="1" ht="12.75">
      <c r="A54" s="59">
        <v>53</v>
      </c>
      <c r="B54" s="36" t="s">
        <v>2222</v>
      </c>
      <c r="C54" s="36" t="s">
        <v>3547</v>
      </c>
      <c r="D54" s="36" t="s">
        <v>2935</v>
      </c>
      <c r="E54" s="69">
        <v>28.6</v>
      </c>
      <c r="F54" s="36" t="s">
        <v>2221</v>
      </c>
      <c r="G54" s="36" t="s">
        <v>3207</v>
      </c>
    </row>
    <row r="55" spans="1:7" s="68" customFormat="1" ht="12.75">
      <c r="A55" s="59">
        <v>54</v>
      </c>
      <c r="B55" s="36" t="s">
        <v>2223</v>
      </c>
      <c r="C55" s="36" t="s">
        <v>2818</v>
      </c>
      <c r="D55" s="36" t="s">
        <v>2935</v>
      </c>
      <c r="E55" s="69">
        <v>22</v>
      </c>
      <c r="F55" s="36" t="s">
        <v>2221</v>
      </c>
      <c r="G55" s="36" t="s">
        <v>3207</v>
      </c>
    </row>
    <row r="56" spans="1:7" s="68" customFormat="1" ht="12.75">
      <c r="A56" s="59">
        <v>55</v>
      </c>
      <c r="B56" s="36" t="s">
        <v>597</v>
      </c>
      <c r="C56" s="36" t="s">
        <v>645</v>
      </c>
      <c r="D56" s="36" t="s">
        <v>2935</v>
      </c>
      <c r="E56" s="69">
        <v>82.7</v>
      </c>
      <c r="F56" s="36" t="s">
        <v>339</v>
      </c>
      <c r="G56" s="36" t="s">
        <v>2928</v>
      </c>
    </row>
    <row r="57" spans="1:7" s="68" customFormat="1" ht="12.75">
      <c r="A57" s="59">
        <v>56</v>
      </c>
      <c r="B57" s="36" t="s">
        <v>3213</v>
      </c>
      <c r="C57" s="36" t="s">
        <v>3060</v>
      </c>
      <c r="D57" s="36" t="s">
        <v>2935</v>
      </c>
      <c r="E57" s="69">
        <v>56.7</v>
      </c>
      <c r="F57" s="36" t="s">
        <v>1048</v>
      </c>
      <c r="G57" s="36" t="s">
        <v>3205</v>
      </c>
    </row>
    <row r="58" spans="1:7" s="68" customFormat="1" ht="12.75">
      <c r="A58" s="59">
        <v>57</v>
      </c>
      <c r="B58" s="36" t="s">
        <v>868</v>
      </c>
      <c r="C58" s="36" t="s">
        <v>3897</v>
      </c>
      <c r="D58" s="36" t="s">
        <v>2935</v>
      </c>
      <c r="E58" s="69">
        <v>19.1</v>
      </c>
      <c r="F58" s="36" t="s">
        <v>3024</v>
      </c>
      <c r="G58" s="36" t="s">
        <v>964</v>
      </c>
    </row>
    <row r="59" spans="1:7" s="68" customFormat="1" ht="12.75">
      <c r="A59" s="59">
        <v>58</v>
      </c>
      <c r="B59" s="36" t="s">
        <v>3300</v>
      </c>
      <c r="C59" s="36" t="s">
        <v>3060</v>
      </c>
      <c r="D59" s="36" t="s">
        <v>3301</v>
      </c>
      <c r="E59" s="69">
        <v>5.3</v>
      </c>
      <c r="F59" s="36" t="s">
        <v>971</v>
      </c>
      <c r="G59" s="36" t="s">
        <v>964</v>
      </c>
    </row>
    <row r="60" spans="1:7" s="68" customFormat="1" ht="12.75">
      <c r="A60" s="59">
        <v>59</v>
      </c>
      <c r="B60" s="36" t="s">
        <v>587</v>
      </c>
      <c r="C60" s="36" t="s">
        <v>3866</v>
      </c>
      <c r="D60" s="36" t="s">
        <v>2935</v>
      </c>
      <c r="E60" s="69">
        <v>30.9</v>
      </c>
      <c r="F60" s="36" t="s">
        <v>339</v>
      </c>
      <c r="G60" s="36" t="s">
        <v>2928</v>
      </c>
    </row>
    <row r="61" spans="1:7" s="68" customFormat="1" ht="12.75">
      <c r="A61" s="59">
        <v>60</v>
      </c>
      <c r="B61" s="36" t="s">
        <v>2211</v>
      </c>
      <c r="C61" s="36" t="s">
        <v>3060</v>
      </c>
      <c r="D61" s="36" t="s">
        <v>3355</v>
      </c>
      <c r="E61" s="69">
        <v>24.1</v>
      </c>
      <c r="F61" s="36" t="s">
        <v>2110</v>
      </c>
      <c r="G61" s="36" t="s">
        <v>2174</v>
      </c>
    </row>
    <row r="62" spans="1:7" s="68" customFormat="1" ht="12.75">
      <c r="A62" s="59">
        <v>61</v>
      </c>
      <c r="B62" s="36" t="s">
        <v>574</v>
      </c>
      <c r="C62" s="36" t="s">
        <v>1608</v>
      </c>
      <c r="D62" s="36" t="s">
        <v>899</v>
      </c>
      <c r="E62" s="69">
        <v>183</v>
      </c>
      <c r="F62" s="36" t="s">
        <v>900</v>
      </c>
      <c r="G62" s="36" t="s">
        <v>3206</v>
      </c>
    </row>
    <row r="63" spans="1:7" s="68" customFormat="1" ht="12.75">
      <c r="A63" s="59">
        <v>62</v>
      </c>
      <c r="B63" s="36" t="s">
        <v>1400</v>
      </c>
      <c r="C63" s="36" t="s">
        <v>3547</v>
      </c>
      <c r="D63" s="36" t="s">
        <v>2935</v>
      </c>
      <c r="E63" s="69">
        <v>27.2</v>
      </c>
      <c r="F63" s="36" t="s">
        <v>1399</v>
      </c>
      <c r="G63" s="36" t="s">
        <v>1384</v>
      </c>
    </row>
    <row r="64" spans="1:7" s="68" customFormat="1" ht="12.75">
      <c r="A64" s="59">
        <v>63</v>
      </c>
      <c r="B64" s="36" t="s">
        <v>3216</v>
      </c>
      <c r="C64" s="36" t="s">
        <v>3547</v>
      </c>
      <c r="D64" s="36" t="s">
        <v>1580</v>
      </c>
      <c r="E64" s="69">
        <v>32.1</v>
      </c>
      <c r="F64" s="36" t="s">
        <v>1048</v>
      </c>
      <c r="G64" s="36" t="s">
        <v>3205</v>
      </c>
    </row>
    <row r="65" spans="1:7" s="68" customFormat="1" ht="12.75">
      <c r="A65" s="59">
        <v>64</v>
      </c>
      <c r="B65" s="36" t="s">
        <v>3219</v>
      </c>
      <c r="C65" s="36" t="s">
        <v>3220</v>
      </c>
      <c r="D65" s="36" t="s">
        <v>2935</v>
      </c>
      <c r="E65" s="69">
        <v>32.9</v>
      </c>
      <c r="F65" s="36" t="s">
        <v>1048</v>
      </c>
      <c r="G65" s="36" t="s">
        <v>3205</v>
      </c>
    </row>
    <row r="66" spans="1:7" s="68" customFormat="1" ht="12.75">
      <c r="A66" s="59">
        <v>65</v>
      </c>
      <c r="B66" s="36" t="s">
        <v>3221</v>
      </c>
      <c r="C66" s="36" t="s">
        <v>3060</v>
      </c>
      <c r="D66" s="36" t="s">
        <v>2935</v>
      </c>
      <c r="E66" s="69">
        <v>8.6</v>
      </c>
      <c r="F66" s="36" t="s">
        <v>1048</v>
      </c>
      <c r="G66" s="36" t="s">
        <v>3205</v>
      </c>
    </row>
    <row r="67" spans="1:7" s="68" customFormat="1" ht="12.75">
      <c r="A67" s="59">
        <v>66</v>
      </c>
      <c r="B67" s="36" t="s">
        <v>3222</v>
      </c>
      <c r="C67" s="36" t="s">
        <v>3534</v>
      </c>
      <c r="D67" s="36" t="s">
        <v>3355</v>
      </c>
      <c r="E67" s="69">
        <v>44.9</v>
      </c>
      <c r="F67" s="36" t="s">
        <v>1048</v>
      </c>
      <c r="G67" s="36" t="s">
        <v>3205</v>
      </c>
    </row>
    <row r="68" spans="1:7" s="68" customFormat="1" ht="12.75">
      <c r="A68" s="59">
        <v>67</v>
      </c>
      <c r="B68" s="36" t="s">
        <v>3214</v>
      </c>
      <c r="C68" s="36" t="s">
        <v>1031</v>
      </c>
      <c r="D68" s="36" t="s">
        <v>3355</v>
      </c>
      <c r="E68" s="69">
        <v>9.3</v>
      </c>
      <c r="F68" s="36" t="s">
        <v>1048</v>
      </c>
      <c r="G68" s="36" t="s">
        <v>3205</v>
      </c>
    </row>
    <row r="69" spans="1:7" s="68" customFormat="1" ht="12.75">
      <c r="A69" s="59">
        <v>68</v>
      </c>
      <c r="B69" s="36" t="s">
        <v>1320</v>
      </c>
      <c r="C69" s="36" t="s">
        <v>1608</v>
      </c>
      <c r="D69" s="36" t="s">
        <v>1321</v>
      </c>
      <c r="E69" s="69">
        <v>44.9</v>
      </c>
      <c r="F69" s="36" t="s">
        <v>3631</v>
      </c>
      <c r="G69" s="36" t="s">
        <v>2928</v>
      </c>
    </row>
    <row r="70" spans="1:7" s="68" customFormat="1" ht="12.75">
      <c r="A70" s="59">
        <v>69</v>
      </c>
      <c r="B70" s="36" t="s">
        <v>3215</v>
      </c>
      <c r="C70" s="36" t="s">
        <v>1608</v>
      </c>
      <c r="D70" s="36" t="s">
        <v>1580</v>
      </c>
      <c r="E70" s="69">
        <v>20.2</v>
      </c>
      <c r="F70" s="36" t="s">
        <v>1048</v>
      </c>
      <c r="G70" s="36" t="s">
        <v>3205</v>
      </c>
    </row>
    <row r="71" spans="1:7" s="68" customFormat="1" ht="12.75">
      <c r="A71" s="59">
        <v>70</v>
      </c>
      <c r="B71" s="36" t="s">
        <v>575</v>
      </c>
      <c r="C71" s="36" t="s">
        <v>3866</v>
      </c>
      <c r="D71" s="36" t="s">
        <v>2935</v>
      </c>
      <c r="E71" s="69">
        <v>40.8</v>
      </c>
      <c r="F71" s="36" t="s">
        <v>2769</v>
      </c>
      <c r="G71" s="36" t="s">
        <v>3206</v>
      </c>
    </row>
    <row r="72" spans="1:7" s="68" customFormat="1" ht="12.75">
      <c r="A72" s="59">
        <v>71</v>
      </c>
      <c r="B72" s="36" t="s">
        <v>3773</v>
      </c>
      <c r="C72" s="36" t="s">
        <v>3907</v>
      </c>
      <c r="D72" s="36" t="s">
        <v>2935</v>
      </c>
      <c r="E72" s="69">
        <v>10.4</v>
      </c>
      <c r="F72" s="36" t="s">
        <v>2769</v>
      </c>
      <c r="G72" s="36" t="s">
        <v>3206</v>
      </c>
    </row>
    <row r="73" spans="1:7" s="68" customFormat="1" ht="12.75">
      <c r="A73" s="59">
        <v>72</v>
      </c>
      <c r="B73" s="36" t="s">
        <v>593</v>
      </c>
      <c r="C73" s="36" t="s">
        <v>1325</v>
      </c>
      <c r="D73" s="36" t="s">
        <v>3355</v>
      </c>
      <c r="E73" s="69">
        <v>44.2</v>
      </c>
      <c r="F73" s="36" t="s">
        <v>3631</v>
      </c>
      <c r="G73" s="36" t="s">
        <v>2928</v>
      </c>
    </row>
    <row r="74" spans="1:7" s="68" customFormat="1" ht="12.75">
      <c r="A74" s="59">
        <v>73</v>
      </c>
      <c r="B74" s="36" t="s">
        <v>2793</v>
      </c>
      <c r="C74" s="36" t="s">
        <v>3547</v>
      </c>
      <c r="D74" s="36" t="s">
        <v>1580</v>
      </c>
      <c r="E74" s="69">
        <v>2.8</v>
      </c>
      <c r="F74" s="36" t="s">
        <v>339</v>
      </c>
      <c r="G74" s="36" t="s">
        <v>2928</v>
      </c>
    </row>
    <row r="75" spans="1:7" s="68" customFormat="1" ht="12.75">
      <c r="A75" s="59">
        <v>74</v>
      </c>
      <c r="B75" s="36" t="s">
        <v>3761</v>
      </c>
      <c r="C75" s="36" t="s">
        <v>2818</v>
      </c>
      <c r="D75" s="36" t="s">
        <v>3355</v>
      </c>
      <c r="E75" s="69">
        <v>19.7</v>
      </c>
      <c r="F75" s="36" t="s">
        <v>3024</v>
      </c>
      <c r="G75" s="36" t="s">
        <v>964</v>
      </c>
    </row>
    <row r="76" spans="1:7" s="68" customFormat="1" ht="12.75">
      <c r="A76" s="59">
        <v>75</v>
      </c>
      <c r="B76" s="36" t="s">
        <v>3954</v>
      </c>
      <c r="C76" s="36" t="s">
        <v>3869</v>
      </c>
      <c r="D76" s="36" t="s">
        <v>2935</v>
      </c>
      <c r="E76" s="69">
        <v>42.2</v>
      </c>
      <c r="F76" s="36"/>
      <c r="G76" s="36"/>
    </row>
    <row r="77" spans="1:7" s="68" customFormat="1" ht="12.75">
      <c r="A77" s="59">
        <v>76</v>
      </c>
      <c r="B77" s="50" t="s">
        <v>759</v>
      </c>
      <c r="C77" s="50" t="s">
        <v>2818</v>
      </c>
      <c r="D77" s="50" t="s">
        <v>3355</v>
      </c>
      <c r="E77" s="54">
        <v>24.5</v>
      </c>
      <c r="F77" s="50" t="s">
        <v>1380</v>
      </c>
      <c r="G77" s="50" t="s">
        <v>3207</v>
      </c>
    </row>
    <row r="78" spans="1:7" s="68" customFormat="1" ht="12.75">
      <c r="A78" s="59">
        <v>77</v>
      </c>
      <c r="B78" s="50" t="s">
        <v>758</v>
      </c>
      <c r="C78" s="50" t="s">
        <v>2818</v>
      </c>
      <c r="D78" s="50" t="s">
        <v>3355</v>
      </c>
      <c r="E78" s="54">
        <v>28.8</v>
      </c>
      <c r="F78" s="50" t="s">
        <v>1380</v>
      </c>
      <c r="G78" s="50" t="s">
        <v>3207</v>
      </c>
    </row>
    <row r="79" spans="1:7" s="68" customFormat="1" ht="12.75">
      <c r="A79" s="59">
        <v>78</v>
      </c>
      <c r="B79" s="50" t="s">
        <v>757</v>
      </c>
      <c r="C79" s="50" t="s">
        <v>2818</v>
      </c>
      <c r="D79" s="50" t="s">
        <v>3355</v>
      </c>
      <c r="E79" s="54">
        <v>42.6</v>
      </c>
      <c r="F79" s="50" t="s">
        <v>1380</v>
      </c>
      <c r="G79" s="50" t="s">
        <v>3207</v>
      </c>
    </row>
    <row r="80" spans="1:7" s="68" customFormat="1" ht="12.75">
      <c r="A80" s="59">
        <v>79</v>
      </c>
      <c r="B80" s="50" t="s">
        <v>756</v>
      </c>
      <c r="C80" s="50" t="s">
        <v>2818</v>
      </c>
      <c r="D80" s="50" t="s">
        <v>3355</v>
      </c>
      <c r="E80" s="54">
        <v>28.8</v>
      </c>
      <c r="F80" s="50" t="s">
        <v>1380</v>
      </c>
      <c r="G80" s="50" t="s">
        <v>3207</v>
      </c>
    </row>
    <row r="81" spans="1:7" s="68" customFormat="1" ht="12.75">
      <c r="A81" s="59">
        <v>80</v>
      </c>
      <c r="B81" s="36" t="s">
        <v>3010</v>
      </c>
      <c r="C81" s="36" t="s">
        <v>3060</v>
      </c>
      <c r="D81" s="36" t="s">
        <v>3355</v>
      </c>
      <c r="E81" s="69">
        <v>24.3</v>
      </c>
      <c r="F81" s="36" t="s">
        <v>1976</v>
      </c>
      <c r="G81" s="36" t="s">
        <v>3207</v>
      </c>
    </row>
    <row r="82" spans="1:7" s="68" customFormat="1" ht="12.75">
      <c r="A82" s="59">
        <v>81</v>
      </c>
      <c r="B82" s="36" t="s">
        <v>1370</v>
      </c>
      <c r="C82" s="36" t="s">
        <v>3060</v>
      </c>
      <c r="D82" s="36" t="s">
        <v>3355</v>
      </c>
      <c r="E82" s="69">
        <v>8.5</v>
      </c>
      <c r="F82" s="36" t="s">
        <v>2221</v>
      </c>
      <c r="G82" s="36" t="s">
        <v>3207</v>
      </c>
    </row>
    <row r="83" spans="1:7" s="68" customFormat="1" ht="12.75">
      <c r="A83" s="59">
        <v>82</v>
      </c>
      <c r="B83" s="36" t="s">
        <v>1029</v>
      </c>
      <c r="C83" s="36" t="s">
        <v>3060</v>
      </c>
      <c r="D83" s="36" t="s">
        <v>3355</v>
      </c>
      <c r="E83" s="69">
        <v>337</v>
      </c>
      <c r="F83" s="36" t="s">
        <v>1016</v>
      </c>
      <c r="G83" s="36" t="s">
        <v>2928</v>
      </c>
    </row>
    <row r="84" spans="1:7" s="68" customFormat="1" ht="12.75">
      <c r="A84" s="59">
        <v>83</v>
      </c>
      <c r="B84" s="60" t="s">
        <v>590</v>
      </c>
      <c r="C84" s="60" t="s">
        <v>3871</v>
      </c>
      <c r="D84" s="60" t="s">
        <v>3871</v>
      </c>
      <c r="E84" s="91">
        <v>573</v>
      </c>
      <c r="F84" s="60" t="s">
        <v>1907</v>
      </c>
      <c r="G84" s="60" t="s">
        <v>2928</v>
      </c>
    </row>
    <row r="85" spans="1:7" s="68" customFormat="1" ht="12.75">
      <c r="A85" s="59">
        <v>84</v>
      </c>
      <c r="B85" s="36" t="s">
        <v>2809</v>
      </c>
      <c r="C85" s="36" t="s">
        <v>1608</v>
      </c>
      <c r="D85" s="36" t="s">
        <v>2935</v>
      </c>
      <c r="E85" s="69">
        <v>20.8</v>
      </c>
      <c r="F85" s="36" t="s">
        <v>1976</v>
      </c>
      <c r="G85" s="36" t="s">
        <v>3207</v>
      </c>
    </row>
    <row r="86" spans="1:7" s="68" customFormat="1" ht="12.75">
      <c r="A86" s="59">
        <v>85</v>
      </c>
      <c r="B86" s="36" t="s">
        <v>1552</v>
      </c>
      <c r="C86" s="36" t="s">
        <v>3883</v>
      </c>
      <c r="D86" s="36" t="s">
        <v>2935</v>
      </c>
      <c r="E86" s="69">
        <v>5.8</v>
      </c>
      <c r="F86" s="36" t="s">
        <v>2531</v>
      </c>
      <c r="G86" s="36" t="s">
        <v>2928</v>
      </c>
    </row>
    <row r="87" spans="1:7" s="68" customFormat="1" ht="12.75">
      <c r="A87" s="59">
        <v>86</v>
      </c>
      <c r="B87" s="36" t="s">
        <v>2792</v>
      </c>
      <c r="C87" s="36" t="s">
        <v>3883</v>
      </c>
      <c r="D87" s="36" t="s">
        <v>2428</v>
      </c>
      <c r="E87" s="69">
        <v>3.4</v>
      </c>
      <c r="F87" s="36" t="s">
        <v>339</v>
      </c>
      <c r="G87" s="36" t="s">
        <v>2928</v>
      </c>
    </row>
    <row r="88" spans="1:7" s="68" customFormat="1" ht="12.75">
      <c r="A88" s="59">
        <v>87</v>
      </c>
      <c r="B88" s="36" t="s">
        <v>3616</v>
      </c>
      <c r="C88" s="36" t="s">
        <v>3060</v>
      </c>
      <c r="D88" s="36" t="s">
        <v>3355</v>
      </c>
      <c r="E88" s="69">
        <v>56.4</v>
      </c>
      <c r="F88" s="36" t="s">
        <v>2531</v>
      </c>
      <c r="G88" s="36" t="s">
        <v>2928</v>
      </c>
    </row>
    <row r="89" spans="1:7" s="68" customFormat="1" ht="12.75">
      <c r="A89" s="59">
        <v>88</v>
      </c>
      <c r="B89" s="36" t="s">
        <v>3617</v>
      </c>
      <c r="C89" s="36" t="s">
        <v>3060</v>
      </c>
      <c r="D89" s="36" t="s">
        <v>2935</v>
      </c>
      <c r="E89" s="69">
        <v>35.1</v>
      </c>
      <c r="F89" s="36" t="s">
        <v>2531</v>
      </c>
      <c r="G89" s="36" t="s">
        <v>2928</v>
      </c>
    </row>
    <row r="90" spans="1:7" s="68" customFormat="1" ht="12.75">
      <c r="A90" s="59">
        <v>89</v>
      </c>
      <c r="B90" s="36" t="s">
        <v>909</v>
      </c>
      <c r="C90" s="36" t="s">
        <v>1608</v>
      </c>
      <c r="D90" s="36" t="s">
        <v>2935</v>
      </c>
      <c r="E90" s="69">
        <v>62.2</v>
      </c>
      <c r="F90" s="36" t="s">
        <v>47</v>
      </c>
      <c r="G90" s="36" t="s">
        <v>1863</v>
      </c>
    </row>
    <row r="91" spans="1:7" s="68" customFormat="1" ht="12.75">
      <c r="A91" s="59">
        <v>90</v>
      </c>
      <c r="B91" s="36" t="s">
        <v>594</v>
      </c>
      <c r="C91" s="36" t="s">
        <v>3060</v>
      </c>
      <c r="D91" s="36" t="s">
        <v>2935</v>
      </c>
      <c r="E91" s="69">
        <v>18.2</v>
      </c>
      <c r="F91" s="36" t="s">
        <v>505</v>
      </c>
      <c r="G91" s="36" t="s">
        <v>3207</v>
      </c>
    </row>
    <row r="92" spans="1:7" s="68" customFormat="1" ht="12.75">
      <c r="A92" s="59">
        <v>91</v>
      </c>
      <c r="B92" s="36" t="s">
        <v>595</v>
      </c>
      <c r="C92" s="36" t="s">
        <v>3060</v>
      </c>
      <c r="D92" s="36" t="s">
        <v>2935</v>
      </c>
      <c r="E92" s="69">
        <v>28.2</v>
      </c>
      <c r="F92" s="36" t="s">
        <v>2221</v>
      </c>
      <c r="G92" s="36" t="s">
        <v>3207</v>
      </c>
    </row>
    <row r="93" spans="1:7" s="68" customFormat="1" ht="12.75">
      <c r="A93" s="59">
        <v>92</v>
      </c>
      <c r="B93" s="36" t="s">
        <v>596</v>
      </c>
      <c r="C93" s="36" t="s">
        <v>1557</v>
      </c>
      <c r="D93" s="36" t="s">
        <v>2935</v>
      </c>
      <c r="E93" s="69">
        <v>45.4</v>
      </c>
      <c r="F93" s="36" t="s">
        <v>47</v>
      </c>
      <c r="G93" s="36" t="s">
        <v>1863</v>
      </c>
    </row>
    <row r="94" spans="1:7" s="68" customFormat="1" ht="12.75">
      <c r="A94" s="59">
        <v>93</v>
      </c>
      <c r="B94" s="36" t="s">
        <v>566</v>
      </c>
      <c r="C94" s="36" t="s">
        <v>2818</v>
      </c>
      <c r="D94" s="36" t="s">
        <v>2935</v>
      </c>
      <c r="E94" s="69">
        <v>51.5</v>
      </c>
      <c r="F94" s="36" t="s">
        <v>2221</v>
      </c>
      <c r="G94" s="36" t="s">
        <v>3207</v>
      </c>
    </row>
    <row r="95" spans="1:7" s="68" customFormat="1" ht="12.75">
      <c r="A95" s="59">
        <v>94</v>
      </c>
      <c r="B95" s="36" t="s">
        <v>567</v>
      </c>
      <c r="C95" s="36" t="s">
        <v>3060</v>
      </c>
      <c r="D95" s="36" t="s">
        <v>2935</v>
      </c>
      <c r="E95" s="69">
        <v>18.2</v>
      </c>
      <c r="F95" s="36" t="s">
        <v>2221</v>
      </c>
      <c r="G95" s="36" t="s">
        <v>3207</v>
      </c>
    </row>
    <row r="96" spans="1:7" s="68" customFormat="1" ht="12.75">
      <c r="A96" s="59">
        <v>95</v>
      </c>
      <c r="B96" s="36" t="s">
        <v>568</v>
      </c>
      <c r="C96" s="36" t="s">
        <v>3060</v>
      </c>
      <c r="D96" s="36" t="s">
        <v>3355</v>
      </c>
      <c r="E96" s="69">
        <v>69.3</v>
      </c>
      <c r="F96" s="36" t="s">
        <v>2221</v>
      </c>
      <c r="G96" s="36" t="s">
        <v>3207</v>
      </c>
    </row>
    <row r="97" spans="1:7" s="68" customFormat="1" ht="12.75">
      <c r="A97" s="59">
        <v>96</v>
      </c>
      <c r="B97" s="36" t="s">
        <v>569</v>
      </c>
      <c r="C97" s="36" t="s">
        <v>2818</v>
      </c>
      <c r="D97" s="36" t="s">
        <v>3355</v>
      </c>
      <c r="E97" s="69">
        <v>21.8</v>
      </c>
      <c r="F97" s="36" t="s">
        <v>2221</v>
      </c>
      <c r="G97" s="36" t="s">
        <v>3207</v>
      </c>
    </row>
    <row r="98" spans="1:7" s="68" customFormat="1" ht="12.75">
      <c r="A98" s="59">
        <v>97</v>
      </c>
      <c r="B98" s="36" t="s">
        <v>570</v>
      </c>
      <c r="C98" s="36" t="s">
        <v>3869</v>
      </c>
      <c r="D98" s="36" t="s">
        <v>2935</v>
      </c>
      <c r="E98" s="69">
        <v>30.1</v>
      </c>
      <c r="F98" s="36" t="s">
        <v>2221</v>
      </c>
      <c r="G98" s="36" t="s">
        <v>3207</v>
      </c>
    </row>
    <row r="99" spans="1:7" s="68" customFormat="1" ht="12.75">
      <c r="A99" s="59">
        <v>98</v>
      </c>
      <c r="B99" s="36" t="s">
        <v>571</v>
      </c>
      <c r="C99" s="36" t="s">
        <v>3060</v>
      </c>
      <c r="D99" s="36" t="s">
        <v>2935</v>
      </c>
      <c r="E99" s="69">
        <v>15.2</v>
      </c>
      <c r="F99" s="36" t="s">
        <v>2221</v>
      </c>
      <c r="G99" s="36" t="s">
        <v>3207</v>
      </c>
    </row>
    <row r="100" spans="1:7" s="68" customFormat="1" ht="12.75">
      <c r="A100" s="59">
        <v>99</v>
      </c>
      <c r="B100" s="36" t="s">
        <v>1093</v>
      </c>
      <c r="C100" s="36" t="s">
        <v>1604</v>
      </c>
      <c r="D100" s="36" t="s">
        <v>2935</v>
      </c>
      <c r="E100" s="69">
        <v>10.5</v>
      </c>
      <c r="F100" s="36" t="s">
        <v>3048</v>
      </c>
      <c r="G100" s="36" t="s">
        <v>2928</v>
      </c>
    </row>
    <row r="101" spans="1:7" s="68" customFormat="1" ht="12.75">
      <c r="A101" s="59">
        <v>100</v>
      </c>
      <c r="B101" s="36" t="s">
        <v>2212</v>
      </c>
      <c r="C101" s="36" t="s">
        <v>1604</v>
      </c>
      <c r="D101" s="36" t="s">
        <v>2935</v>
      </c>
      <c r="E101" s="69">
        <v>65.3</v>
      </c>
      <c r="F101" s="36" t="s">
        <v>2769</v>
      </c>
      <c r="G101" s="36" t="s">
        <v>3206</v>
      </c>
    </row>
    <row r="102" spans="1:7" s="68" customFormat="1" ht="12.75">
      <c r="A102" s="59">
        <v>101</v>
      </c>
      <c r="B102" s="36" t="s">
        <v>3217</v>
      </c>
      <c r="C102" s="36" t="s">
        <v>3218</v>
      </c>
      <c r="D102" s="36" t="s">
        <v>2935</v>
      </c>
      <c r="E102" s="69">
        <v>27.4</v>
      </c>
      <c r="F102" s="36" t="s">
        <v>1048</v>
      </c>
      <c r="G102" s="36" t="s">
        <v>3205</v>
      </c>
    </row>
    <row r="103" spans="1:7" s="68" customFormat="1" ht="12.75">
      <c r="A103" s="59">
        <v>102</v>
      </c>
      <c r="B103" s="36" t="s">
        <v>576</v>
      </c>
      <c r="C103" s="36" t="s">
        <v>2818</v>
      </c>
      <c r="D103" s="36" t="s">
        <v>2935</v>
      </c>
      <c r="E103" s="69">
        <v>6.46</v>
      </c>
      <c r="F103" s="36"/>
      <c r="G103" s="36"/>
    </row>
    <row r="104" spans="1:7" s="68" customFormat="1" ht="12.75">
      <c r="A104" s="59">
        <v>103</v>
      </c>
      <c r="B104" s="36" t="s">
        <v>2567</v>
      </c>
      <c r="C104" s="36" t="s">
        <v>3547</v>
      </c>
      <c r="D104" s="36" t="s">
        <v>3355</v>
      </c>
      <c r="E104" s="69">
        <v>37.9</v>
      </c>
      <c r="F104" s="36" t="s">
        <v>47</v>
      </c>
      <c r="G104" s="36" t="s">
        <v>1863</v>
      </c>
    </row>
    <row r="105" spans="1:7" s="68" customFormat="1" ht="12.75">
      <c r="A105" s="59">
        <v>104</v>
      </c>
      <c r="B105" s="36" t="s">
        <v>2568</v>
      </c>
      <c r="C105" s="36" t="s">
        <v>3060</v>
      </c>
      <c r="D105" s="36" t="s">
        <v>3355</v>
      </c>
      <c r="E105" s="69">
        <v>57.3</v>
      </c>
      <c r="F105" s="36" t="s">
        <v>47</v>
      </c>
      <c r="G105" s="36" t="s">
        <v>1863</v>
      </c>
    </row>
    <row r="106" spans="1:7" s="68" customFormat="1" ht="12.75">
      <c r="A106" s="59">
        <v>105</v>
      </c>
      <c r="B106" s="36" t="s">
        <v>598</v>
      </c>
      <c r="C106" s="36" t="s">
        <v>3869</v>
      </c>
      <c r="D106" s="36" t="s">
        <v>2935</v>
      </c>
      <c r="E106" s="69">
        <v>25.8</v>
      </c>
      <c r="F106" s="36" t="s">
        <v>2221</v>
      </c>
      <c r="G106" s="36" t="s">
        <v>3207</v>
      </c>
    </row>
    <row r="107" spans="1:7" s="68" customFormat="1" ht="12.75">
      <c r="A107" s="59">
        <v>106</v>
      </c>
      <c r="B107" s="36" t="s">
        <v>1350</v>
      </c>
      <c r="C107" s="36" t="s">
        <v>2826</v>
      </c>
      <c r="D107" s="36" t="s">
        <v>2935</v>
      </c>
      <c r="E107" s="69">
        <v>27.1</v>
      </c>
      <c r="F107" s="36" t="s">
        <v>2769</v>
      </c>
      <c r="G107" s="36" t="s">
        <v>3206</v>
      </c>
    </row>
    <row r="108" spans="1:7" s="68" customFormat="1" ht="12.75">
      <c r="A108" s="59">
        <v>107</v>
      </c>
      <c r="B108" s="36" t="s">
        <v>3288</v>
      </c>
      <c r="C108" s="36" t="s">
        <v>2818</v>
      </c>
      <c r="D108" s="36" t="s">
        <v>3355</v>
      </c>
      <c r="E108" s="69">
        <v>49.1</v>
      </c>
      <c r="F108" s="36" t="s">
        <v>1976</v>
      </c>
      <c r="G108" s="36" t="s">
        <v>3207</v>
      </c>
    </row>
    <row r="109" spans="1:7" s="68" customFormat="1" ht="12.75">
      <c r="A109" s="59">
        <v>108</v>
      </c>
      <c r="B109" s="36" t="s">
        <v>1322</v>
      </c>
      <c r="C109" s="36" t="s">
        <v>3547</v>
      </c>
      <c r="D109" s="36" t="s">
        <v>1580</v>
      </c>
      <c r="E109" s="69">
        <v>10.6</v>
      </c>
      <c r="F109" s="36" t="s">
        <v>3631</v>
      </c>
      <c r="G109" s="36" t="s">
        <v>2928</v>
      </c>
    </row>
    <row r="110" spans="1:7" s="68" customFormat="1" ht="12.75">
      <c r="A110" s="59">
        <v>109</v>
      </c>
      <c r="B110" s="50" t="s">
        <v>755</v>
      </c>
      <c r="C110" s="50" t="s">
        <v>2818</v>
      </c>
      <c r="D110" s="50" t="s">
        <v>3355</v>
      </c>
      <c r="E110" s="54">
        <v>9.07</v>
      </c>
      <c r="F110" s="50" t="s">
        <v>1380</v>
      </c>
      <c r="G110" s="50" t="s">
        <v>3207</v>
      </c>
    </row>
    <row r="111" spans="1:7" s="68" customFormat="1" ht="12.75">
      <c r="A111" s="59">
        <v>110</v>
      </c>
      <c r="B111" s="50" t="s">
        <v>760</v>
      </c>
      <c r="C111" s="50" t="s">
        <v>2818</v>
      </c>
      <c r="D111" s="50" t="s">
        <v>2935</v>
      </c>
      <c r="E111" s="54">
        <v>29</v>
      </c>
      <c r="F111" s="50" t="s">
        <v>1380</v>
      </c>
      <c r="G111" s="50" t="s">
        <v>3207</v>
      </c>
    </row>
    <row r="112" spans="1:7" s="68" customFormat="1" ht="12.75">
      <c r="A112" s="59">
        <v>111</v>
      </c>
      <c r="B112" s="36" t="s">
        <v>3672</v>
      </c>
      <c r="C112" s="36" t="s">
        <v>2818</v>
      </c>
      <c r="D112" s="36" t="s">
        <v>2935</v>
      </c>
      <c r="E112" s="69">
        <v>7.31</v>
      </c>
      <c r="F112" s="36" t="s">
        <v>2221</v>
      </c>
      <c r="G112" s="36" t="s">
        <v>3207</v>
      </c>
    </row>
    <row r="113" spans="1:7" s="68" customFormat="1" ht="12.75">
      <c r="A113" s="59">
        <v>112</v>
      </c>
      <c r="B113" s="36" t="s">
        <v>1480</v>
      </c>
      <c r="C113" s="36" t="s">
        <v>2818</v>
      </c>
      <c r="D113" s="36" t="s">
        <v>2935</v>
      </c>
      <c r="E113" s="69">
        <v>45.8</v>
      </c>
      <c r="F113" s="36" t="s">
        <v>1474</v>
      </c>
      <c r="G113" s="36" t="s">
        <v>3205</v>
      </c>
    </row>
    <row r="114" spans="1:7" s="68" customFormat="1" ht="12.75">
      <c r="A114" s="59">
        <v>113</v>
      </c>
      <c r="B114" s="36" t="s">
        <v>1478</v>
      </c>
      <c r="C114" s="36" t="s">
        <v>3547</v>
      </c>
      <c r="D114" s="36" t="s">
        <v>2935</v>
      </c>
      <c r="E114" s="69">
        <v>45.9</v>
      </c>
      <c r="F114" s="36" t="s">
        <v>1474</v>
      </c>
      <c r="G114" s="36" t="s">
        <v>3205</v>
      </c>
    </row>
    <row r="115" spans="1:7" s="68" customFormat="1" ht="12.75">
      <c r="A115" s="59">
        <v>114</v>
      </c>
      <c r="B115" s="36" t="s">
        <v>1316</v>
      </c>
      <c r="C115" s="36" t="s">
        <v>2818</v>
      </c>
      <c r="D115" s="36" t="s">
        <v>2935</v>
      </c>
      <c r="E115" s="69">
        <v>64.2</v>
      </c>
      <c r="F115" s="36" t="s">
        <v>3631</v>
      </c>
      <c r="G115" s="36" t="s">
        <v>2928</v>
      </c>
    </row>
    <row r="116" spans="1:7" s="68" customFormat="1" ht="12.75">
      <c r="A116" s="59">
        <v>115</v>
      </c>
      <c r="B116" s="36" t="s">
        <v>2620</v>
      </c>
      <c r="C116" s="36" t="s">
        <v>2621</v>
      </c>
      <c r="D116" s="36" t="s">
        <v>2935</v>
      </c>
      <c r="E116" s="69">
        <v>20.4</v>
      </c>
      <c r="F116" s="36" t="s">
        <v>268</v>
      </c>
      <c r="G116" s="36" t="s">
        <v>1096</v>
      </c>
    </row>
    <row r="117" spans="1:7" s="68" customFormat="1" ht="12.75">
      <c r="A117" s="59">
        <v>116</v>
      </c>
      <c r="B117" s="36" t="s">
        <v>345</v>
      </c>
      <c r="C117" s="36" t="s">
        <v>3060</v>
      </c>
      <c r="D117" s="36" t="s">
        <v>2935</v>
      </c>
      <c r="E117" s="69">
        <v>16.5</v>
      </c>
      <c r="F117" s="36" t="s">
        <v>343</v>
      </c>
      <c r="G117" s="36" t="s">
        <v>3205</v>
      </c>
    </row>
    <row r="118" spans="1:7" s="68" customFormat="1" ht="12.75">
      <c r="A118" s="59">
        <v>117</v>
      </c>
      <c r="B118" s="36" t="s">
        <v>2945</v>
      </c>
      <c r="C118" s="36" t="s">
        <v>2818</v>
      </c>
      <c r="D118" s="36" t="s">
        <v>2935</v>
      </c>
      <c r="E118" s="69">
        <v>31.4</v>
      </c>
      <c r="F118" s="36" t="s">
        <v>1474</v>
      </c>
      <c r="G118" s="36" t="s">
        <v>3205</v>
      </c>
    </row>
    <row r="119" spans="1:7" s="68" customFormat="1" ht="12.75">
      <c r="A119" s="59">
        <v>118</v>
      </c>
      <c r="B119" s="36" t="s">
        <v>2946</v>
      </c>
      <c r="C119" s="36" t="s">
        <v>2818</v>
      </c>
      <c r="D119" s="36" t="s">
        <v>1580</v>
      </c>
      <c r="E119" s="69">
        <v>10.6</v>
      </c>
      <c r="F119" s="36" t="s">
        <v>1474</v>
      </c>
      <c r="G119" s="36" t="s">
        <v>3205</v>
      </c>
    </row>
    <row r="120" spans="1:7" s="68" customFormat="1" ht="12.75">
      <c r="A120" s="59">
        <v>119</v>
      </c>
      <c r="B120" s="36" t="s">
        <v>1323</v>
      </c>
      <c r="C120" s="36" t="s">
        <v>3547</v>
      </c>
      <c r="D120" s="36" t="s">
        <v>1580</v>
      </c>
      <c r="E120" s="69">
        <v>48.1</v>
      </c>
      <c r="F120" s="36" t="s">
        <v>3631</v>
      </c>
      <c r="G120" s="36" t="s">
        <v>2928</v>
      </c>
    </row>
    <row r="121" spans="1:7" s="68" customFormat="1" ht="12.75">
      <c r="A121" s="59">
        <v>120</v>
      </c>
      <c r="B121" s="36" t="s">
        <v>2950</v>
      </c>
      <c r="C121" s="36" t="s">
        <v>3547</v>
      </c>
      <c r="D121" s="36" t="s">
        <v>2935</v>
      </c>
      <c r="E121" s="69">
        <v>25.2</v>
      </c>
      <c r="F121" s="36" t="s">
        <v>1509</v>
      </c>
      <c r="G121" s="36" t="s">
        <v>1874</v>
      </c>
    </row>
    <row r="122" spans="1:7" s="68" customFormat="1" ht="12.75">
      <c r="A122" s="59">
        <v>121</v>
      </c>
      <c r="B122" s="60" t="s">
        <v>588</v>
      </c>
      <c r="C122" s="60" t="s">
        <v>1793</v>
      </c>
      <c r="D122" s="60" t="s">
        <v>3355</v>
      </c>
      <c r="E122" s="91">
        <v>11.1</v>
      </c>
      <c r="F122" s="60" t="s">
        <v>1794</v>
      </c>
      <c r="G122" s="60" t="s">
        <v>2928</v>
      </c>
    </row>
    <row r="123" spans="1:7" s="68" customFormat="1" ht="12.75">
      <c r="A123" s="59">
        <v>122</v>
      </c>
      <c r="B123" s="60" t="s">
        <v>2947</v>
      </c>
      <c r="C123" s="60" t="s">
        <v>2818</v>
      </c>
      <c r="D123" s="60" t="s">
        <v>2935</v>
      </c>
      <c r="E123" s="91">
        <v>51.5</v>
      </c>
      <c r="F123" s="60" t="s">
        <v>1474</v>
      </c>
      <c r="G123" s="60" t="s">
        <v>3205</v>
      </c>
    </row>
    <row r="124" spans="1:7" s="68" customFormat="1" ht="12.75">
      <c r="A124" s="59">
        <v>123</v>
      </c>
      <c r="B124" s="60" t="s">
        <v>2948</v>
      </c>
      <c r="C124" s="60" t="s">
        <v>2818</v>
      </c>
      <c r="D124" s="60" t="s">
        <v>1580</v>
      </c>
      <c r="E124" s="91">
        <v>18.5</v>
      </c>
      <c r="F124" s="60" t="s">
        <v>1474</v>
      </c>
      <c r="G124" s="60" t="s">
        <v>3205</v>
      </c>
    </row>
    <row r="125" spans="1:7" s="68" customFormat="1" ht="12.75">
      <c r="A125" s="59">
        <v>124</v>
      </c>
      <c r="B125" s="60" t="s">
        <v>2949</v>
      </c>
      <c r="C125" s="60" t="s">
        <v>3547</v>
      </c>
      <c r="D125" s="60" t="s">
        <v>1580</v>
      </c>
      <c r="E125" s="91">
        <v>18.7</v>
      </c>
      <c r="F125" s="60" t="s">
        <v>1474</v>
      </c>
      <c r="G125" s="60" t="s">
        <v>3205</v>
      </c>
    </row>
    <row r="126" spans="1:7" s="68" customFormat="1" ht="12.75">
      <c r="A126" s="59">
        <v>125</v>
      </c>
      <c r="B126" s="60" t="s">
        <v>1479</v>
      </c>
      <c r="C126" s="60" t="s">
        <v>3883</v>
      </c>
      <c r="D126" s="60" t="s">
        <v>2935</v>
      </c>
      <c r="E126" s="91">
        <v>14</v>
      </c>
      <c r="F126" s="60" t="s">
        <v>2531</v>
      </c>
      <c r="G126" s="60" t="s">
        <v>2928</v>
      </c>
    </row>
    <row r="127" spans="1:7" s="68" customFormat="1" ht="12.75">
      <c r="A127" s="59">
        <v>126</v>
      </c>
      <c r="B127" s="60" t="s">
        <v>581</v>
      </c>
      <c r="C127" s="60" t="s">
        <v>2818</v>
      </c>
      <c r="D127" s="60" t="s">
        <v>2935</v>
      </c>
      <c r="E127" s="91">
        <v>49.9</v>
      </c>
      <c r="F127" s="60" t="s">
        <v>1794</v>
      </c>
      <c r="G127" s="60" t="s">
        <v>2928</v>
      </c>
    </row>
    <row r="128" spans="1:7" s="68" customFormat="1" ht="12.75">
      <c r="A128" s="59">
        <v>127</v>
      </c>
      <c r="B128" s="60" t="s">
        <v>592</v>
      </c>
      <c r="C128" s="60" t="s">
        <v>914</v>
      </c>
      <c r="D128" s="60" t="s">
        <v>2935</v>
      </c>
      <c r="E128" s="91">
        <v>13.8</v>
      </c>
      <c r="F128" s="60" t="s">
        <v>3631</v>
      </c>
      <c r="G128" s="60" t="s">
        <v>2928</v>
      </c>
    </row>
    <row r="129" spans="1:7" s="68" customFormat="1" ht="12.75">
      <c r="A129" s="59">
        <v>128</v>
      </c>
      <c r="B129" s="60" t="s">
        <v>579</v>
      </c>
      <c r="C129" s="60" t="s">
        <v>2818</v>
      </c>
      <c r="D129" s="60" t="s">
        <v>3355</v>
      </c>
      <c r="E129" s="91">
        <v>89.6</v>
      </c>
      <c r="F129" s="60" t="s">
        <v>339</v>
      </c>
      <c r="G129" s="60" t="s">
        <v>2928</v>
      </c>
    </row>
    <row r="130" spans="1:7" s="68" customFormat="1" ht="12.75">
      <c r="A130" s="59">
        <v>129</v>
      </c>
      <c r="B130" s="60" t="s">
        <v>582</v>
      </c>
      <c r="C130" s="60" t="s">
        <v>3060</v>
      </c>
      <c r="D130" s="60" t="s">
        <v>3355</v>
      </c>
      <c r="E130" s="91">
        <v>23.2</v>
      </c>
      <c r="F130" s="60" t="s">
        <v>2769</v>
      </c>
      <c r="G130" s="60" t="s">
        <v>3206</v>
      </c>
    </row>
    <row r="131" spans="1:7" s="68" customFormat="1" ht="12.75">
      <c r="A131" s="59">
        <v>130</v>
      </c>
      <c r="B131" s="60" t="s">
        <v>580</v>
      </c>
      <c r="C131" s="60" t="s">
        <v>2817</v>
      </c>
      <c r="D131" s="60" t="s">
        <v>2935</v>
      </c>
      <c r="E131" s="91">
        <v>16.4</v>
      </c>
      <c r="F131" s="60" t="s">
        <v>1794</v>
      </c>
      <c r="G131" s="60" t="s">
        <v>2928</v>
      </c>
    </row>
    <row r="132" spans="1:7" s="68" customFormat="1" ht="12.75">
      <c r="A132" s="59">
        <v>131</v>
      </c>
      <c r="B132" s="60" t="s">
        <v>599</v>
      </c>
      <c r="C132" s="60" t="s">
        <v>1795</v>
      </c>
      <c r="D132" s="60" t="s">
        <v>2935</v>
      </c>
      <c r="E132" s="91">
        <v>149</v>
      </c>
      <c r="F132" s="60" t="s">
        <v>1794</v>
      </c>
      <c r="G132" s="60" t="s">
        <v>2928</v>
      </c>
    </row>
    <row r="133" spans="1:7" s="68" customFormat="1" ht="12.75">
      <c r="A133" s="59">
        <v>132</v>
      </c>
      <c r="B133" s="36" t="s">
        <v>600</v>
      </c>
      <c r="C133" s="36" t="s">
        <v>1032</v>
      </c>
      <c r="D133" s="36" t="s">
        <v>2935</v>
      </c>
      <c r="E133" s="69">
        <v>71.6</v>
      </c>
      <c r="F133" s="36" t="s">
        <v>1976</v>
      </c>
      <c r="G133" s="36" t="s">
        <v>3207</v>
      </c>
    </row>
    <row r="134" spans="1:7" s="68" customFormat="1" ht="12.75">
      <c r="A134" s="59">
        <v>133</v>
      </c>
      <c r="B134" s="36" t="s">
        <v>3673</v>
      </c>
      <c r="C134" s="36" t="s">
        <v>2818</v>
      </c>
      <c r="D134" s="36" t="s">
        <v>2935</v>
      </c>
      <c r="E134" s="69">
        <v>21.5</v>
      </c>
      <c r="F134" s="36" t="s">
        <v>2221</v>
      </c>
      <c r="G134" s="36" t="s">
        <v>3207</v>
      </c>
    </row>
    <row r="135" spans="1:7" s="68" customFormat="1" ht="12.75">
      <c r="A135" s="59">
        <v>134</v>
      </c>
      <c r="B135" s="36" t="s">
        <v>2214</v>
      </c>
      <c r="C135" s="36" t="s">
        <v>3060</v>
      </c>
      <c r="D135" s="36" t="s">
        <v>3355</v>
      </c>
      <c r="E135" s="69">
        <v>58.5</v>
      </c>
      <c r="F135" s="36" t="s">
        <v>2769</v>
      </c>
      <c r="G135" s="36" t="s">
        <v>3206</v>
      </c>
    </row>
    <row r="136" spans="1:7" s="68" customFormat="1" ht="12.75">
      <c r="A136" s="59">
        <v>135</v>
      </c>
      <c r="B136" s="36" t="s">
        <v>583</v>
      </c>
      <c r="C136" s="36" t="s">
        <v>3060</v>
      </c>
      <c r="D136" s="36" t="s">
        <v>2935</v>
      </c>
      <c r="E136" s="69">
        <v>17.1</v>
      </c>
      <c r="F136" s="36" t="s">
        <v>2769</v>
      </c>
      <c r="G136" s="36" t="s">
        <v>3206</v>
      </c>
    </row>
    <row r="137" spans="1:7" s="68" customFormat="1" ht="12.75">
      <c r="A137" s="59">
        <v>136</v>
      </c>
      <c r="B137" s="36" t="s">
        <v>3011</v>
      </c>
      <c r="C137" s="36" t="s">
        <v>3060</v>
      </c>
      <c r="D137" s="36" t="s">
        <v>3355</v>
      </c>
      <c r="E137" s="69">
        <v>32.2</v>
      </c>
      <c r="F137" s="36" t="s">
        <v>1976</v>
      </c>
      <c r="G137" s="36" t="s">
        <v>3207</v>
      </c>
    </row>
    <row r="138" spans="1:7" s="68" customFormat="1" ht="12.75">
      <c r="A138" s="59">
        <v>137</v>
      </c>
      <c r="B138" s="36" t="s">
        <v>3917</v>
      </c>
      <c r="C138" s="36" t="s">
        <v>2818</v>
      </c>
      <c r="D138" s="36" t="s">
        <v>2935</v>
      </c>
      <c r="E138" s="69">
        <v>47.8</v>
      </c>
      <c r="F138" s="36"/>
      <c r="G138" s="36"/>
    </row>
    <row r="139" spans="1:7" s="68" customFormat="1" ht="12.75">
      <c r="A139" s="59">
        <v>138</v>
      </c>
      <c r="B139" s="36" t="s">
        <v>2179</v>
      </c>
      <c r="C139" s="36" t="s">
        <v>3060</v>
      </c>
      <c r="D139" s="36" t="s">
        <v>3355</v>
      </c>
      <c r="E139" s="69">
        <v>44.6</v>
      </c>
      <c r="F139" s="36" t="s">
        <v>3342</v>
      </c>
      <c r="G139" s="36" t="s">
        <v>3207</v>
      </c>
    </row>
    <row r="140" spans="1:7" s="68" customFormat="1" ht="12.75">
      <c r="A140" s="59">
        <v>139</v>
      </c>
      <c r="B140" s="36" t="s">
        <v>2180</v>
      </c>
      <c r="C140" s="36" t="s">
        <v>2818</v>
      </c>
      <c r="D140" s="36" t="s">
        <v>3355</v>
      </c>
      <c r="E140" s="69">
        <v>37.8</v>
      </c>
      <c r="F140" s="36" t="s">
        <v>3341</v>
      </c>
      <c r="G140" s="36" t="s">
        <v>3207</v>
      </c>
    </row>
    <row r="141" spans="1:7" s="68" customFormat="1" ht="12.75">
      <c r="A141" s="59">
        <v>140</v>
      </c>
      <c r="B141" s="60" t="s">
        <v>1915</v>
      </c>
      <c r="C141" s="60" t="s">
        <v>1916</v>
      </c>
      <c r="D141" s="60" t="s">
        <v>3355</v>
      </c>
      <c r="E141" s="91">
        <v>40.5</v>
      </c>
      <c r="F141" s="60" t="s">
        <v>1907</v>
      </c>
      <c r="G141" s="60" t="s">
        <v>2928</v>
      </c>
    </row>
    <row r="142" spans="1:7" s="68" customFormat="1" ht="12.75">
      <c r="A142" s="59">
        <v>141</v>
      </c>
      <c r="B142" s="60" t="s">
        <v>1917</v>
      </c>
      <c r="C142" s="60" t="s">
        <v>2818</v>
      </c>
      <c r="D142" s="60" t="s">
        <v>3355</v>
      </c>
      <c r="E142" s="91">
        <v>41.4</v>
      </c>
      <c r="F142" s="60" t="s">
        <v>1907</v>
      </c>
      <c r="G142" s="60" t="s">
        <v>2928</v>
      </c>
    </row>
    <row r="143" spans="1:7" s="68" customFormat="1" ht="12.75">
      <c r="A143" s="59">
        <v>142</v>
      </c>
      <c r="B143" s="60" t="s">
        <v>1918</v>
      </c>
      <c r="C143" s="60" t="s">
        <v>1916</v>
      </c>
      <c r="D143" s="60" t="s">
        <v>3355</v>
      </c>
      <c r="E143" s="91">
        <v>17.9</v>
      </c>
      <c r="F143" s="60" t="s">
        <v>1907</v>
      </c>
      <c r="G143" s="60" t="s">
        <v>2928</v>
      </c>
    </row>
    <row r="144" spans="1:7" s="68" customFormat="1" ht="12.75">
      <c r="A144" s="59">
        <v>143</v>
      </c>
      <c r="B144" s="36" t="s">
        <v>3012</v>
      </c>
      <c r="C144" s="36" t="s">
        <v>2818</v>
      </c>
      <c r="D144" s="36" t="s">
        <v>3355</v>
      </c>
      <c r="E144" s="69">
        <v>12.4</v>
      </c>
      <c r="F144" s="36" t="s">
        <v>1976</v>
      </c>
      <c r="G144" s="36" t="s">
        <v>3207</v>
      </c>
    </row>
    <row r="145" spans="1:7" s="68" customFormat="1" ht="12.75">
      <c r="A145" s="59">
        <v>144</v>
      </c>
      <c r="B145" s="36" t="s">
        <v>3674</v>
      </c>
      <c r="C145" s="36" t="s">
        <v>1033</v>
      </c>
      <c r="D145" s="36" t="s">
        <v>2935</v>
      </c>
      <c r="E145" s="69">
        <v>30.8</v>
      </c>
      <c r="F145" s="36" t="s">
        <v>2221</v>
      </c>
      <c r="G145" s="36" t="s">
        <v>3207</v>
      </c>
    </row>
    <row r="146" spans="1:7" s="68" customFormat="1" ht="12.75">
      <c r="A146" s="59">
        <v>145</v>
      </c>
      <c r="B146" s="36" t="s">
        <v>3675</v>
      </c>
      <c r="C146" s="36" t="s">
        <v>1034</v>
      </c>
      <c r="D146" s="36" t="s">
        <v>2935</v>
      </c>
      <c r="E146" s="69">
        <v>23.7</v>
      </c>
      <c r="F146" s="36" t="s">
        <v>2221</v>
      </c>
      <c r="G146" s="36" t="s">
        <v>3207</v>
      </c>
    </row>
    <row r="147" spans="1:7" s="68" customFormat="1" ht="12.75">
      <c r="A147" s="59">
        <v>146</v>
      </c>
      <c r="B147" s="36" t="s">
        <v>3676</v>
      </c>
      <c r="C147" s="36" t="s">
        <v>3547</v>
      </c>
      <c r="D147" s="36" t="s">
        <v>2935</v>
      </c>
      <c r="E147" s="69">
        <v>19.2</v>
      </c>
      <c r="F147" s="36" t="s">
        <v>2221</v>
      </c>
      <c r="G147" s="36" t="s">
        <v>3207</v>
      </c>
    </row>
    <row r="148" spans="1:7" s="68" customFormat="1" ht="12.75">
      <c r="A148" s="59">
        <v>147</v>
      </c>
      <c r="B148" s="36" t="s">
        <v>3677</v>
      </c>
      <c r="C148" s="36" t="s">
        <v>1035</v>
      </c>
      <c r="D148" s="36" t="s">
        <v>2935</v>
      </c>
      <c r="E148" s="69">
        <v>25.9</v>
      </c>
      <c r="F148" s="36" t="s">
        <v>2221</v>
      </c>
      <c r="G148" s="36" t="s">
        <v>3207</v>
      </c>
    </row>
    <row r="149" spans="1:7" s="68" customFormat="1" ht="12.75">
      <c r="A149" s="59">
        <v>148</v>
      </c>
      <c r="B149" s="36" t="s">
        <v>584</v>
      </c>
      <c r="C149" s="36" t="s">
        <v>1604</v>
      </c>
      <c r="D149" s="36" t="s">
        <v>2935</v>
      </c>
      <c r="E149" s="69">
        <v>48</v>
      </c>
      <c r="F149" s="36" t="s">
        <v>2769</v>
      </c>
      <c r="G149" s="36" t="s">
        <v>3206</v>
      </c>
    </row>
    <row r="150" spans="1:7" s="68" customFormat="1" ht="12.75">
      <c r="A150" s="59">
        <v>149</v>
      </c>
      <c r="B150" s="36" t="s">
        <v>585</v>
      </c>
      <c r="C150" s="36" t="s">
        <v>1036</v>
      </c>
      <c r="D150" s="36" t="s">
        <v>2935</v>
      </c>
      <c r="E150" s="69">
        <v>11.2</v>
      </c>
      <c r="F150" s="36" t="s">
        <v>1976</v>
      </c>
      <c r="G150" s="36" t="s">
        <v>3207</v>
      </c>
    </row>
    <row r="151" spans="1:7" s="68" customFormat="1" ht="12.75">
      <c r="A151" s="59">
        <v>150</v>
      </c>
      <c r="B151" s="36" t="s">
        <v>1070</v>
      </c>
      <c r="C151" s="36" t="s">
        <v>3906</v>
      </c>
      <c r="D151" s="36" t="s">
        <v>2935</v>
      </c>
      <c r="E151" s="69">
        <v>23.3</v>
      </c>
      <c r="F151" s="36" t="s">
        <v>2221</v>
      </c>
      <c r="G151" s="36" t="s">
        <v>3207</v>
      </c>
    </row>
    <row r="152" spans="1:7" s="68" customFormat="1" ht="12.75">
      <c r="A152" s="59">
        <v>151</v>
      </c>
      <c r="B152" s="36" t="s">
        <v>586</v>
      </c>
      <c r="C152" s="36" t="s">
        <v>3907</v>
      </c>
      <c r="D152" s="36" t="s">
        <v>3355</v>
      </c>
      <c r="E152" s="69">
        <v>57.1</v>
      </c>
      <c r="F152" s="36" t="s">
        <v>47</v>
      </c>
      <c r="G152" s="36" t="s">
        <v>1863</v>
      </c>
    </row>
    <row r="153" spans="1:7" s="68" customFormat="1" ht="12.75">
      <c r="A153" s="59">
        <v>152</v>
      </c>
      <c r="B153" s="36" t="s">
        <v>3013</v>
      </c>
      <c r="C153" s="36" t="s">
        <v>3060</v>
      </c>
      <c r="D153" s="36" t="s">
        <v>3355</v>
      </c>
      <c r="E153" s="69">
        <v>37</v>
      </c>
      <c r="F153" s="36" t="s">
        <v>1976</v>
      </c>
      <c r="G153" s="36" t="s">
        <v>3207</v>
      </c>
    </row>
    <row r="154" spans="1:7" s="68" customFormat="1" ht="12.75">
      <c r="A154" s="59">
        <v>153</v>
      </c>
      <c r="B154" s="36" t="s">
        <v>1071</v>
      </c>
      <c r="C154" s="36" t="s">
        <v>2818</v>
      </c>
      <c r="D154" s="36" t="s">
        <v>2935</v>
      </c>
      <c r="E154" s="69">
        <v>25.1</v>
      </c>
      <c r="F154" s="36" t="s">
        <v>2221</v>
      </c>
      <c r="G154" s="36" t="s">
        <v>3207</v>
      </c>
    </row>
    <row r="155" spans="1:7" s="68" customFormat="1" ht="12.75">
      <c r="A155" s="59">
        <v>154</v>
      </c>
      <c r="B155" s="36" t="s">
        <v>2807</v>
      </c>
      <c r="C155" s="36" t="s">
        <v>3869</v>
      </c>
      <c r="D155" s="36" t="s">
        <v>3355</v>
      </c>
      <c r="E155" s="69">
        <v>43.3</v>
      </c>
      <c r="F155" s="36" t="s">
        <v>1976</v>
      </c>
      <c r="G155" s="36" t="s">
        <v>3207</v>
      </c>
    </row>
    <row r="157" spans="2:11" ht="12.75">
      <c r="B157" s="43"/>
      <c r="H157" s="67">
        <f>SUM(E2:E155)</f>
        <v>7234.34</v>
      </c>
      <c r="I157" s="66" t="s">
        <v>2181</v>
      </c>
      <c r="J157" s="34"/>
      <c r="K157" s="3"/>
    </row>
    <row r="158" spans="8:9" ht="12.75">
      <c r="H158" s="67">
        <f>H157/1024</f>
        <v>7.06478515625</v>
      </c>
      <c r="I158" s="66" t="s">
        <v>2182</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H249"/>
  <sheetViews>
    <sheetView workbookViewId="0" topLeftCell="A1">
      <pane ySplit="480" topLeftCell="BM1" activePane="bottomLeft" state="split"/>
      <selection pane="topLeft" activeCell="C1" sqref="C1"/>
      <selection pane="bottomLeft" activeCell="A1" sqref="A1"/>
    </sheetView>
  </sheetViews>
  <sheetFormatPr defaultColWidth="9.140625" defaultRowHeight="12.75"/>
  <cols>
    <col min="1" max="1" width="3.57421875" style="5" bestFit="1" customWidth="1"/>
    <col min="2" max="2" width="51.7109375" style="1" customWidth="1"/>
    <col min="3" max="3" width="5.7109375" style="9" bestFit="1" customWidth="1"/>
    <col min="4" max="4" width="9.57421875" style="1" bestFit="1" customWidth="1"/>
    <col min="5" max="5" width="14.421875" style="1" bestFit="1" customWidth="1"/>
    <col min="6" max="6" width="4.00390625" style="1" bestFit="1" customWidth="1"/>
    <col min="7" max="7" width="7.421875" style="1" bestFit="1" customWidth="1"/>
    <col min="8" max="8" width="3.421875" style="1" bestFit="1" customWidth="1"/>
    <col min="9" max="16384" width="9.140625" style="1" customWidth="1"/>
  </cols>
  <sheetData>
    <row r="1" spans="1:6" s="19" customFormat="1" ht="11.25">
      <c r="A1" s="41" t="s">
        <v>2227</v>
      </c>
      <c r="B1" s="41" t="s">
        <v>2429</v>
      </c>
      <c r="C1" s="44" t="s">
        <v>2181</v>
      </c>
      <c r="D1" s="41" t="s">
        <v>3870</v>
      </c>
      <c r="E1" s="41" t="s">
        <v>1835</v>
      </c>
      <c r="F1" s="41" t="s">
        <v>1836</v>
      </c>
    </row>
    <row r="2" spans="1:6" s="19" customFormat="1" ht="11.25">
      <c r="A2" s="41"/>
      <c r="B2" s="41"/>
      <c r="C2" s="44"/>
      <c r="D2" s="41"/>
      <c r="E2" s="41"/>
      <c r="F2" s="41"/>
    </row>
    <row r="3" spans="1:6" s="68" customFormat="1" ht="12.75">
      <c r="A3" s="59">
        <v>1</v>
      </c>
      <c r="B3" s="36" t="s">
        <v>605</v>
      </c>
      <c r="C3" s="69">
        <v>13.8</v>
      </c>
      <c r="D3" s="71" t="s">
        <v>2430</v>
      </c>
      <c r="E3" s="36" t="s">
        <v>1529</v>
      </c>
      <c r="F3" s="36" t="s">
        <v>3206</v>
      </c>
    </row>
    <row r="4" spans="1:6" s="68" customFormat="1" ht="12.75">
      <c r="A4" s="59">
        <v>2</v>
      </c>
      <c r="B4" s="36" t="s">
        <v>601</v>
      </c>
      <c r="C4" s="69">
        <v>44.4</v>
      </c>
      <c r="D4" s="71" t="s">
        <v>2431</v>
      </c>
      <c r="E4" s="36" t="s">
        <v>1529</v>
      </c>
      <c r="F4" s="36" t="s">
        <v>3206</v>
      </c>
    </row>
    <row r="5" spans="1:6" s="68" customFormat="1" ht="12.75">
      <c r="A5" s="59">
        <v>3</v>
      </c>
      <c r="B5" s="50" t="s">
        <v>1592</v>
      </c>
      <c r="C5" s="50">
        <v>13.8</v>
      </c>
      <c r="D5" s="55" t="s">
        <v>44</v>
      </c>
      <c r="E5" s="50" t="s">
        <v>3265</v>
      </c>
      <c r="F5" s="50" t="s">
        <v>643</v>
      </c>
    </row>
    <row r="6" spans="1:6" s="68" customFormat="1" ht="12.75">
      <c r="A6" s="59">
        <v>4</v>
      </c>
      <c r="B6" s="50" t="s">
        <v>1593</v>
      </c>
      <c r="C6" s="50">
        <v>7.36</v>
      </c>
      <c r="D6" s="55" t="s">
        <v>44</v>
      </c>
      <c r="E6" s="50" t="s">
        <v>3265</v>
      </c>
      <c r="F6" s="50" t="s">
        <v>643</v>
      </c>
    </row>
    <row r="7" spans="1:6" s="68" customFormat="1" ht="12.75">
      <c r="A7" s="59">
        <v>5</v>
      </c>
      <c r="B7" s="36" t="s">
        <v>607</v>
      </c>
      <c r="C7" s="69">
        <v>82.3</v>
      </c>
      <c r="D7" s="71" t="s">
        <v>2432</v>
      </c>
      <c r="E7" s="36" t="s">
        <v>1529</v>
      </c>
      <c r="F7" s="36" t="s">
        <v>3206</v>
      </c>
    </row>
    <row r="8" spans="1:6" s="68" customFormat="1" ht="12.75">
      <c r="A8" s="59">
        <v>6</v>
      </c>
      <c r="B8" s="36" t="s">
        <v>3863</v>
      </c>
      <c r="C8" s="69">
        <v>62.5</v>
      </c>
      <c r="D8" s="71" t="s">
        <v>44</v>
      </c>
      <c r="E8" s="36" t="s">
        <v>3685</v>
      </c>
      <c r="F8" s="36" t="s">
        <v>522</v>
      </c>
    </row>
    <row r="9" spans="1:6" s="68" customFormat="1" ht="12.75">
      <c r="A9" s="59">
        <v>7</v>
      </c>
      <c r="B9" s="36" t="s">
        <v>2580</v>
      </c>
      <c r="C9" s="69">
        <v>76.6</v>
      </c>
      <c r="D9" s="71" t="s">
        <v>44</v>
      </c>
      <c r="E9" s="36" t="s">
        <v>2582</v>
      </c>
      <c r="F9" s="36" t="s">
        <v>3205</v>
      </c>
    </row>
    <row r="10" spans="1:6" s="68" customFormat="1" ht="12.75">
      <c r="A10" s="59">
        <v>8</v>
      </c>
      <c r="B10" s="36" t="s">
        <v>3166</v>
      </c>
      <c r="C10" s="69">
        <v>147</v>
      </c>
      <c r="D10" s="71" t="s">
        <v>3167</v>
      </c>
      <c r="E10" s="36" t="s">
        <v>1529</v>
      </c>
      <c r="F10" s="36" t="s">
        <v>3206</v>
      </c>
    </row>
    <row r="11" spans="1:6" s="68" customFormat="1" ht="12.75">
      <c r="A11" s="59">
        <v>9</v>
      </c>
      <c r="B11" s="36" t="s">
        <v>3168</v>
      </c>
      <c r="C11" s="69">
        <v>5.95</v>
      </c>
      <c r="D11" s="71" t="s">
        <v>3169</v>
      </c>
      <c r="E11" s="36" t="s">
        <v>1529</v>
      </c>
      <c r="F11" s="36" t="s">
        <v>3206</v>
      </c>
    </row>
    <row r="12" spans="1:6" s="68" customFormat="1" ht="12.75">
      <c r="A12" s="59">
        <v>10</v>
      </c>
      <c r="B12" s="36" t="s">
        <v>602</v>
      </c>
      <c r="C12" s="69">
        <v>11</v>
      </c>
      <c r="D12" s="71" t="s">
        <v>3170</v>
      </c>
      <c r="E12" s="36" t="s">
        <v>1529</v>
      </c>
      <c r="F12" s="36" t="s">
        <v>3206</v>
      </c>
    </row>
    <row r="13" spans="1:6" s="68" customFormat="1" ht="12.75">
      <c r="A13" s="59">
        <v>11</v>
      </c>
      <c r="B13" s="36" t="s">
        <v>3171</v>
      </c>
      <c r="C13" s="69">
        <v>1.44</v>
      </c>
      <c r="D13" s="71" t="s">
        <v>3172</v>
      </c>
      <c r="E13" s="36" t="s">
        <v>1529</v>
      </c>
      <c r="F13" s="36" t="s">
        <v>3206</v>
      </c>
    </row>
    <row r="14" spans="1:6" s="68" customFormat="1" ht="12.75">
      <c r="A14" s="59">
        <v>12</v>
      </c>
      <c r="B14" s="36" t="s">
        <v>2122</v>
      </c>
      <c r="C14" s="69">
        <v>3.45</v>
      </c>
      <c r="D14" s="71" t="s">
        <v>2123</v>
      </c>
      <c r="E14" s="36" t="s">
        <v>1529</v>
      </c>
      <c r="F14" s="36" t="s">
        <v>3206</v>
      </c>
    </row>
    <row r="15" spans="1:6" s="68" customFormat="1" ht="12.75">
      <c r="A15" s="59">
        <v>13</v>
      </c>
      <c r="B15" s="36" t="s">
        <v>2126</v>
      </c>
      <c r="C15" s="69">
        <v>4.14</v>
      </c>
      <c r="D15" s="71" t="s">
        <v>2127</v>
      </c>
      <c r="E15" s="36" t="s">
        <v>1529</v>
      </c>
      <c r="F15" s="36" t="s">
        <v>3206</v>
      </c>
    </row>
    <row r="16" spans="1:6" s="68" customFormat="1" ht="12.75">
      <c r="A16" s="59">
        <v>14</v>
      </c>
      <c r="B16" s="36" t="s">
        <v>2128</v>
      </c>
      <c r="C16" s="69">
        <v>9.9</v>
      </c>
      <c r="D16" s="71" t="s">
        <v>2129</v>
      </c>
      <c r="E16" s="36" t="s">
        <v>1529</v>
      </c>
      <c r="F16" s="36" t="s">
        <v>3206</v>
      </c>
    </row>
    <row r="17" spans="1:6" s="68" customFormat="1" ht="12.75">
      <c r="A17" s="59">
        <v>15</v>
      </c>
      <c r="B17" s="36" t="s">
        <v>2130</v>
      </c>
      <c r="C17" s="69">
        <v>61.1</v>
      </c>
      <c r="D17" s="71" t="s">
        <v>2131</v>
      </c>
      <c r="E17" s="36" t="s">
        <v>1529</v>
      </c>
      <c r="F17" s="36" t="s">
        <v>3206</v>
      </c>
    </row>
    <row r="18" spans="1:6" s="68" customFormat="1" ht="12.75">
      <c r="A18" s="59">
        <v>16</v>
      </c>
      <c r="B18" s="36" t="s">
        <v>2132</v>
      </c>
      <c r="C18" s="69">
        <v>0.4</v>
      </c>
      <c r="D18" s="71" t="s">
        <v>2127</v>
      </c>
      <c r="E18" s="36" t="s">
        <v>1529</v>
      </c>
      <c r="F18" s="36" t="s">
        <v>3206</v>
      </c>
    </row>
    <row r="19" spans="1:6" s="68" customFormat="1" ht="12.75">
      <c r="A19" s="59">
        <v>17</v>
      </c>
      <c r="B19" s="36" t="s">
        <v>2133</v>
      </c>
      <c r="C19" s="69">
        <v>9.64</v>
      </c>
      <c r="D19" s="71" t="s">
        <v>2134</v>
      </c>
      <c r="E19" s="36" t="s">
        <v>1529</v>
      </c>
      <c r="F19" s="36" t="s">
        <v>3206</v>
      </c>
    </row>
    <row r="20" spans="1:6" s="68" customFormat="1" ht="12.75">
      <c r="A20" s="59">
        <v>18</v>
      </c>
      <c r="B20" s="36" t="s">
        <v>603</v>
      </c>
      <c r="C20" s="69">
        <v>5.11</v>
      </c>
      <c r="D20" s="71" t="s">
        <v>2135</v>
      </c>
      <c r="E20" s="36" t="s">
        <v>1529</v>
      </c>
      <c r="F20" s="36" t="s">
        <v>3206</v>
      </c>
    </row>
    <row r="21" spans="1:6" s="68" customFormat="1" ht="12.75">
      <c r="A21" s="59">
        <v>19</v>
      </c>
      <c r="B21" s="36" t="s">
        <v>2136</v>
      </c>
      <c r="C21" s="69">
        <v>27.5</v>
      </c>
      <c r="D21" s="71" t="s">
        <v>2985</v>
      </c>
      <c r="E21" s="36" t="s">
        <v>1529</v>
      </c>
      <c r="F21" s="36" t="s">
        <v>3206</v>
      </c>
    </row>
    <row r="22" spans="1:6" s="68" customFormat="1" ht="12.75">
      <c r="A22" s="59">
        <v>20</v>
      </c>
      <c r="B22" s="36" t="s">
        <v>770</v>
      </c>
      <c r="C22" s="69">
        <v>25</v>
      </c>
      <c r="D22" s="71" t="s">
        <v>684</v>
      </c>
      <c r="E22" s="36" t="s">
        <v>1529</v>
      </c>
      <c r="F22" s="36" t="s">
        <v>3206</v>
      </c>
    </row>
    <row r="23" spans="1:6" s="68" customFormat="1" ht="12.75">
      <c r="A23" s="59">
        <v>21</v>
      </c>
      <c r="B23" s="36" t="s">
        <v>2137</v>
      </c>
      <c r="C23" s="69">
        <v>0.4</v>
      </c>
      <c r="D23" s="71" t="s">
        <v>3275</v>
      </c>
      <c r="E23" s="36" t="s">
        <v>1529</v>
      </c>
      <c r="F23" s="36" t="s">
        <v>3206</v>
      </c>
    </row>
    <row r="24" spans="1:6" s="68" customFormat="1" ht="12.75">
      <c r="A24" s="59">
        <v>22</v>
      </c>
      <c r="B24" s="36" t="s">
        <v>12</v>
      </c>
      <c r="C24" s="69">
        <v>28.9</v>
      </c>
      <c r="D24" s="71" t="s">
        <v>44</v>
      </c>
      <c r="E24" s="36" t="s">
        <v>2</v>
      </c>
      <c r="F24" s="36" t="s">
        <v>643</v>
      </c>
    </row>
    <row r="25" spans="1:6" s="68" customFormat="1" ht="12.75">
      <c r="A25" s="59">
        <v>23</v>
      </c>
      <c r="B25" s="36" t="s">
        <v>606</v>
      </c>
      <c r="C25" s="69">
        <v>4.15</v>
      </c>
      <c r="D25" s="71" t="s">
        <v>3276</v>
      </c>
      <c r="E25" s="36" t="s">
        <v>1529</v>
      </c>
      <c r="F25" s="36" t="s">
        <v>3206</v>
      </c>
    </row>
    <row r="26" spans="1:6" s="68" customFormat="1" ht="12.75">
      <c r="A26" s="59">
        <v>24</v>
      </c>
      <c r="B26" s="36" t="s">
        <v>6</v>
      </c>
      <c r="C26" s="69">
        <v>5</v>
      </c>
      <c r="D26" s="71" t="s">
        <v>8</v>
      </c>
      <c r="E26" s="36" t="s">
        <v>2</v>
      </c>
      <c r="F26" s="36" t="s">
        <v>643</v>
      </c>
    </row>
    <row r="27" spans="1:6" s="68" customFormat="1" ht="12.75">
      <c r="A27" s="59">
        <v>25</v>
      </c>
      <c r="B27" s="36" t="s">
        <v>7</v>
      </c>
      <c r="C27" s="69">
        <v>139</v>
      </c>
      <c r="D27" s="71" t="s">
        <v>44</v>
      </c>
      <c r="E27" s="36" t="s">
        <v>2</v>
      </c>
      <c r="F27" s="36" t="s">
        <v>643</v>
      </c>
    </row>
    <row r="28" spans="1:6" s="68" customFormat="1" ht="12.75">
      <c r="A28" s="59">
        <v>26</v>
      </c>
      <c r="B28" s="36" t="s">
        <v>608</v>
      </c>
      <c r="C28" s="69">
        <v>11.9</v>
      </c>
      <c r="D28" s="71" t="s">
        <v>3277</v>
      </c>
      <c r="E28" s="36" t="s">
        <v>1529</v>
      </c>
      <c r="F28" s="36" t="s">
        <v>3206</v>
      </c>
    </row>
    <row r="29" spans="1:6" s="68" customFormat="1" ht="12.75">
      <c r="A29" s="59">
        <v>27</v>
      </c>
      <c r="B29" s="36" t="s">
        <v>4</v>
      </c>
      <c r="C29" s="69">
        <v>118</v>
      </c>
      <c r="D29" s="71" t="s">
        <v>44</v>
      </c>
      <c r="E29" s="36" t="s">
        <v>2</v>
      </c>
      <c r="F29" s="36" t="s">
        <v>643</v>
      </c>
    </row>
    <row r="30" spans="1:6" s="68" customFormat="1" ht="12.75">
      <c r="A30" s="59">
        <v>28</v>
      </c>
      <c r="B30" s="36" t="s">
        <v>1</v>
      </c>
      <c r="C30" s="69">
        <v>71</v>
      </c>
      <c r="D30" s="71" t="s">
        <v>44</v>
      </c>
      <c r="E30" s="36" t="s">
        <v>2</v>
      </c>
      <c r="F30" s="36" t="s">
        <v>643</v>
      </c>
    </row>
    <row r="31" spans="1:6" s="68" customFormat="1" ht="12.75">
      <c r="A31" s="59">
        <v>29</v>
      </c>
      <c r="B31" s="36" t="s">
        <v>1077</v>
      </c>
      <c r="C31" s="69">
        <v>50.1</v>
      </c>
      <c r="D31" s="71" t="s">
        <v>1078</v>
      </c>
      <c r="E31" s="72" t="s">
        <v>2171</v>
      </c>
      <c r="F31" s="36" t="s">
        <v>2209</v>
      </c>
    </row>
    <row r="32" spans="1:6" s="68" customFormat="1" ht="12.75">
      <c r="A32" s="59">
        <v>30</v>
      </c>
      <c r="B32" s="36" t="s">
        <v>13</v>
      </c>
      <c r="C32" s="69">
        <v>12.1</v>
      </c>
      <c r="D32" s="71" t="s">
        <v>44</v>
      </c>
      <c r="E32" s="36" t="s">
        <v>2</v>
      </c>
      <c r="F32" s="36" t="s">
        <v>643</v>
      </c>
    </row>
    <row r="33" spans="1:6" s="68" customFormat="1" ht="12.75">
      <c r="A33" s="59">
        <v>31</v>
      </c>
      <c r="B33" s="36" t="s">
        <v>1038</v>
      </c>
      <c r="C33" s="69">
        <v>264</v>
      </c>
      <c r="D33" s="71" t="s">
        <v>44</v>
      </c>
      <c r="E33" s="36" t="s">
        <v>2</v>
      </c>
      <c r="F33" s="36" t="s">
        <v>643</v>
      </c>
    </row>
    <row r="34" spans="1:6" s="68" customFormat="1" ht="12.75">
      <c r="A34" s="59">
        <v>32</v>
      </c>
      <c r="B34" s="36" t="s">
        <v>3692</v>
      </c>
      <c r="C34" s="69">
        <v>143</v>
      </c>
      <c r="D34" s="71" t="s">
        <v>44</v>
      </c>
      <c r="E34" s="36" t="s">
        <v>3685</v>
      </c>
      <c r="F34" s="36" t="s">
        <v>522</v>
      </c>
    </row>
    <row r="35" spans="1:6" s="68" customFormat="1" ht="12.75">
      <c r="A35" s="59">
        <v>33</v>
      </c>
      <c r="B35" s="36" t="s">
        <v>2239</v>
      </c>
      <c r="C35" s="69">
        <v>255</v>
      </c>
      <c r="D35" s="71" t="s">
        <v>518</v>
      </c>
      <c r="E35" s="36" t="s">
        <v>1001</v>
      </c>
      <c r="F35" s="36" t="s">
        <v>3207</v>
      </c>
    </row>
    <row r="36" spans="1:6" s="68" customFormat="1" ht="12.75">
      <c r="A36" s="59">
        <v>34</v>
      </c>
      <c r="B36" s="36" t="s">
        <v>604</v>
      </c>
      <c r="C36" s="69">
        <v>72</v>
      </c>
      <c r="D36" s="71" t="s">
        <v>3967</v>
      </c>
      <c r="E36" s="36" t="s">
        <v>3242</v>
      </c>
      <c r="F36" s="71" t="s">
        <v>3918</v>
      </c>
    </row>
    <row r="37" spans="1:6" s="68" customFormat="1" ht="12.75">
      <c r="A37" s="59">
        <v>35</v>
      </c>
      <c r="B37" s="36" t="s">
        <v>778</v>
      </c>
      <c r="C37" s="69">
        <v>1.31</v>
      </c>
      <c r="D37" s="71" t="s">
        <v>777</v>
      </c>
      <c r="E37" s="36" t="s">
        <v>3242</v>
      </c>
      <c r="F37" s="71" t="s">
        <v>3918</v>
      </c>
    </row>
    <row r="38" spans="1:6" s="68" customFormat="1" ht="12.75">
      <c r="A38" s="59">
        <v>36</v>
      </c>
      <c r="B38" s="36" t="s">
        <v>3693</v>
      </c>
      <c r="C38" s="69">
        <v>46.3</v>
      </c>
      <c r="D38" s="71" t="s">
        <v>44</v>
      </c>
      <c r="E38" s="36" t="s">
        <v>3685</v>
      </c>
      <c r="F38" s="36" t="s">
        <v>522</v>
      </c>
    </row>
    <row r="39" spans="1:6" s="68" customFormat="1" ht="12.75">
      <c r="A39" s="59">
        <v>37</v>
      </c>
      <c r="B39" s="36" t="s">
        <v>1980</v>
      </c>
      <c r="C39" s="69">
        <v>31.1</v>
      </c>
      <c r="D39" s="71" t="s">
        <v>2139</v>
      </c>
      <c r="E39" s="36" t="s">
        <v>3242</v>
      </c>
      <c r="F39" s="71" t="s">
        <v>3918</v>
      </c>
    </row>
    <row r="40" spans="1:6" s="68" customFormat="1" ht="12.75">
      <c r="A40" s="59">
        <v>38</v>
      </c>
      <c r="B40" s="36" t="s">
        <v>609</v>
      </c>
      <c r="C40" s="69">
        <v>305</v>
      </c>
      <c r="D40" s="71" t="s">
        <v>3278</v>
      </c>
      <c r="E40" s="36" t="s">
        <v>1527</v>
      </c>
      <c r="F40" s="36" t="s">
        <v>3206</v>
      </c>
    </row>
    <row r="41" spans="1:6" s="68" customFormat="1" ht="12.75">
      <c r="A41" s="59">
        <v>39</v>
      </c>
      <c r="B41" s="36" t="s">
        <v>610</v>
      </c>
      <c r="C41" s="69">
        <v>42.1</v>
      </c>
      <c r="D41" s="71" t="s">
        <v>543</v>
      </c>
      <c r="E41" s="36" t="s">
        <v>1001</v>
      </c>
      <c r="F41" s="36" t="s">
        <v>3207</v>
      </c>
    </row>
    <row r="42" spans="1:6" s="68" customFormat="1" ht="12.75">
      <c r="A42" s="59">
        <v>40</v>
      </c>
      <c r="B42" s="36" t="s">
        <v>2581</v>
      </c>
      <c r="C42" s="69">
        <v>256</v>
      </c>
      <c r="D42" s="71" t="s">
        <v>44</v>
      </c>
      <c r="E42" s="36" t="s">
        <v>2582</v>
      </c>
      <c r="F42" s="36" t="s">
        <v>3205</v>
      </c>
    </row>
    <row r="43" spans="1:6" s="68" customFormat="1" ht="12.75">
      <c r="A43" s="59">
        <v>41</v>
      </c>
      <c r="B43" s="36" t="s">
        <v>3694</v>
      </c>
      <c r="C43" s="69">
        <v>21.6</v>
      </c>
      <c r="D43" s="71" t="s">
        <v>44</v>
      </c>
      <c r="E43" s="36" t="s">
        <v>3685</v>
      </c>
      <c r="F43" s="36" t="s">
        <v>522</v>
      </c>
    </row>
    <row r="44" spans="1:6" s="68" customFormat="1" ht="12.75">
      <c r="A44" s="59">
        <v>42</v>
      </c>
      <c r="B44" s="36" t="s">
        <v>2240</v>
      </c>
      <c r="C44" s="69"/>
      <c r="D44" s="73"/>
      <c r="E44" s="36" t="s">
        <v>3243</v>
      </c>
      <c r="F44" s="36" t="s">
        <v>1039</v>
      </c>
    </row>
    <row r="45" spans="1:6" s="68" customFormat="1" ht="12.75">
      <c r="A45" s="59">
        <v>43</v>
      </c>
      <c r="B45" s="36" t="s">
        <v>1342</v>
      </c>
      <c r="C45" s="69">
        <v>4.22</v>
      </c>
      <c r="D45" s="71" t="s">
        <v>1343</v>
      </c>
      <c r="E45" s="36" t="s">
        <v>1529</v>
      </c>
      <c r="F45" s="36" t="s">
        <v>3206</v>
      </c>
    </row>
    <row r="46" spans="1:6" s="68" customFormat="1" ht="12.75">
      <c r="A46" s="59">
        <v>44</v>
      </c>
      <c r="B46" s="36" t="s">
        <v>14</v>
      </c>
      <c r="C46" s="69">
        <v>82.1</v>
      </c>
      <c r="D46" s="71"/>
      <c r="E46" s="36" t="s">
        <v>2</v>
      </c>
      <c r="F46" s="36" t="s">
        <v>643</v>
      </c>
    </row>
    <row r="47" spans="1:6" s="68" customFormat="1" ht="12.75">
      <c r="A47" s="59">
        <v>45</v>
      </c>
      <c r="B47" s="36" t="s">
        <v>613</v>
      </c>
      <c r="C47" s="69">
        <v>43.8</v>
      </c>
      <c r="D47" s="71" t="s">
        <v>1344</v>
      </c>
      <c r="E47" s="36" t="s">
        <v>1529</v>
      </c>
      <c r="F47" s="36" t="s">
        <v>3206</v>
      </c>
    </row>
    <row r="48" spans="1:6" s="68" customFormat="1" ht="12.75">
      <c r="A48" s="59">
        <v>46</v>
      </c>
      <c r="B48" s="50" t="s">
        <v>611</v>
      </c>
      <c r="C48" s="54">
        <v>108</v>
      </c>
      <c r="D48" s="55" t="s">
        <v>1358</v>
      </c>
      <c r="E48" s="50" t="s">
        <v>3244</v>
      </c>
      <c r="F48" s="50" t="s">
        <v>35</v>
      </c>
    </row>
    <row r="49" spans="1:6" s="68" customFormat="1" ht="12.75">
      <c r="A49" s="59">
        <v>47</v>
      </c>
      <c r="B49" s="36" t="s">
        <v>3695</v>
      </c>
      <c r="C49" s="69">
        <v>110</v>
      </c>
      <c r="D49" s="71" t="s">
        <v>44</v>
      </c>
      <c r="E49" s="36" t="s">
        <v>3685</v>
      </c>
      <c r="F49" s="36" t="s">
        <v>522</v>
      </c>
    </row>
    <row r="50" spans="1:6" s="68" customFormat="1" ht="12.75">
      <c r="A50" s="59">
        <v>48</v>
      </c>
      <c r="B50" s="36" t="s">
        <v>612</v>
      </c>
      <c r="C50" s="69">
        <v>0.8</v>
      </c>
      <c r="D50" s="71" t="s">
        <v>1345</v>
      </c>
      <c r="E50" s="36" t="s">
        <v>1528</v>
      </c>
      <c r="F50" s="36" t="s">
        <v>3206</v>
      </c>
    </row>
    <row r="51" spans="1:6" s="68" customFormat="1" ht="12.75">
      <c r="A51" s="59">
        <v>49</v>
      </c>
      <c r="B51" s="36" t="s">
        <v>614</v>
      </c>
      <c r="C51" s="69">
        <v>0.8</v>
      </c>
      <c r="D51" s="71" t="s">
        <v>3418</v>
      </c>
      <c r="E51" s="36" t="s">
        <v>1528</v>
      </c>
      <c r="F51" s="36" t="s">
        <v>3206</v>
      </c>
    </row>
    <row r="52" spans="1:6" s="68" customFormat="1" ht="12.75">
      <c r="A52" s="59">
        <v>50</v>
      </c>
      <c r="B52" s="36" t="s">
        <v>108</v>
      </c>
      <c r="C52" s="69">
        <v>15</v>
      </c>
      <c r="D52" s="71" t="s">
        <v>359</v>
      </c>
      <c r="E52" s="36" t="s">
        <v>1528</v>
      </c>
      <c r="F52" s="36" t="s">
        <v>3206</v>
      </c>
    </row>
    <row r="53" spans="1:6" s="68" customFormat="1" ht="12.75">
      <c r="A53" s="59">
        <v>51</v>
      </c>
      <c r="B53" s="36" t="s">
        <v>360</v>
      </c>
      <c r="C53" s="69">
        <v>83.8</v>
      </c>
      <c r="D53" s="71" t="s">
        <v>44</v>
      </c>
      <c r="E53" s="36" t="s">
        <v>1528</v>
      </c>
      <c r="F53" s="36" t="s">
        <v>3206</v>
      </c>
    </row>
    <row r="54" spans="1:6" s="68" customFormat="1" ht="12.75">
      <c r="A54" s="59">
        <v>52</v>
      </c>
      <c r="B54" s="36" t="s">
        <v>361</v>
      </c>
      <c r="C54" s="69">
        <v>36.3</v>
      </c>
      <c r="D54" s="71" t="s">
        <v>44</v>
      </c>
      <c r="E54" s="36" t="s">
        <v>1528</v>
      </c>
      <c r="F54" s="36" t="s">
        <v>3206</v>
      </c>
    </row>
    <row r="55" spans="1:6" s="68" customFormat="1" ht="12.75">
      <c r="A55" s="59">
        <v>53</v>
      </c>
      <c r="B55" s="36" t="s">
        <v>109</v>
      </c>
      <c r="C55" s="69">
        <v>11.4</v>
      </c>
      <c r="D55" s="71" t="s">
        <v>2123</v>
      </c>
      <c r="E55" s="36" t="s">
        <v>1528</v>
      </c>
      <c r="F55" s="36" t="s">
        <v>3206</v>
      </c>
    </row>
    <row r="56" spans="1:6" s="68" customFormat="1" ht="12.75">
      <c r="A56" s="59">
        <v>54</v>
      </c>
      <c r="B56" s="36" t="s">
        <v>110</v>
      </c>
      <c r="C56" s="69">
        <v>14.7</v>
      </c>
      <c r="D56" s="71" t="s">
        <v>2123</v>
      </c>
      <c r="E56" s="36" t="s">
        <v>1528</v>
      </c>
      <c r="F56" s="36" t="s">
        <v>3206</v>
      </c>
    </row>
    <row r="57" spans="1:6" s="68" customFormat="1" ht="12.75">
      <c r="A57" s="59">
        <v>55</v>
      </c>
      <c r="B57" s="36" t="s">
        <v>111</v>
      </c>
      <c r="C57" s="69">
        <v>15.7</v>
      </c>
      <c r="D57" s="71" t="s">
        <v>2123</v>
      </c>
      <c r="E57" s="36" t="s">
        <v>1528</v>
      </c>
      <c r="F57" s="36" t="s">
        <v>3206</v>
      </c>
    </row>
    <row r="58" spans="1:6" s="68" customFormat="1" ht="12.75">
      <c r="A58" s="59">
        <v>56</v>
      </c>
      <c r="B58" s="36" t="s">
        <v>43</v>
      </c>
      <c r="C58" s="69">
        <v>13.1</v>
      </c>
      <c r="D58" s="71" t="s">
        <v>44</v>
      </c>
      <c r="E58" s="36" t="s">
        <v>1528</v>
      </c>
      <c r="F58" s="36" t="s">
        <v>3206</v>
      </c>
    </row>
    <row r="59" spans="1:6" s="68" customFormat="1" ht="12.75">
      <c r="A59" s="59">
        <v>57</v>
      </c>
      <c r="B59" s="36" t="s">
        <v>3703</v>
      </c>
      <c r="C59" s="69">
        <v>93.1</v>
      </c>
      <c r="D59" s="71" t="s">
        <v>2019</v>
      </c>
      <c r="E59" s="36" t="s">
        <v>1528</v>
      </c>
      <c r="F59" s="36" t="s">
        <v>3206</v>
      </c>
    </row>
    <row r="60" spans="1:6" s="68" customFormat="1" ht="12.75">
      <c r="A60" s="59">
        <v>58</v>
      </c>
      <c r="B60" s="36" t="s">
        <v>2310</v>
      </c>
      <c r="C60" s="69">
        <v>0.6</v>
      </c>
      <c r="D60" s="71" t="s">
        <v>2123</v>
      </c>
      <c r="E60" s="36" t="s">
        <v>1528</v>
      </c>
      <c r="F60" s="36" t="s">
        <v>3206</v>
      </c>
    </row>
    <row r="61" spans="1:6" s="68" customFormat="1" ht="12.75">
      <c r="A61" s="59">
        <v>59</v>
      </c>
      <c r="B61" s="36" t="s">
        <v>2311</v>
      </c>
      <c r="C61" s="69">
        <v>11</v>
      </c>
      <c r="D61" s="71" t="s">
        <v>44</v>
      </c>
      <c r="E61" s="36" t="s">
        <v>1528</v>
      </c>
      <c r="F61" s="36" t="s">
        <v>3206</v>
      </c>
    </row>
    <row r="62" spans="1:6" s="68" customFormat="1" ht="12.75">
      <c r="A62" s="59">
        <v>60</v>
      </c>
      <c r="B62" s="36" t="s">
        <v>3704</v>
      </c>
      <c r="C62" s="69">
        <v>50.4</v>
      </c>
      <c r="D62" s="71" t="s">
        <v>44</v>
      </c>
      <c r="E62" s="36" t="s">
        <v>1528</v>
      </c>
      <c r="F62" s="36" t="s">
        <v>3206</v>
      </c>
    </row>
    <row r="63" spans="1:6" s="68" customFormat="1" ht="12.75">
      <c r="A63" s="59">
        <v>61</v>
      </c>
      <c r="B63" s="36" t="s">
        <v>2312</v>
      </c>
      <c r="C63" s="69">
        <v>7.61</v>
      </c>
      <c r="D63" s="71" t="s">
        <v>3172</v>
      </c>
      <c r="E63" s="36" t="s">
        <v>1528</v>
      </c>
      <c r="F63" s="36" t="s">
        <v>3206</v>
      </c>
    </row>
    <row r="64" spans="1:6" s="68" customFormat="1" ht="12.75">
      <c r="A64" s="59">
        <v>62</v>
      </c>
      <c r="B64" s="36" t="s">
        <v>2313</v>
      </c>
      <c r="C64" s="69">
        <v>6.33</v>
      </c>
      <c r="D64" s="71" t="s">
        <v>3172</v>
      </c>
      <c r="E64" s="36" t="s">
        <v>1528</v>
      </c>
      <c r="F64" s="36" t="s">
        <v>3206</v>
      </c>
    </row>
    <row r="65" spans="1:6" s="68" customFormat="1" ht="12.75">
      <c r="A65" s="59">
        <v>63</v>
      </c>
      <c r="B65" s="36" t="s">
        <v>2314</v>
      </c>
      <c r="C65" s="69">
        <v>44.9</v>
      </c>
      <c r="D65" s="71" t="s">
        <v>2315</v>
      </c>
      <c r="E65" s="36" t="s">
        <v>1528</v>
      </c>
      <c r="F65" s="36" t="s">
        <v>3206</v>
      </c>
    </row>
    <row r="66" spans="1:6" s="68" customFormat="1" ht="12.75">
      <c r="A66" s="59">
        <v>64</v>
      </c>
      <c r="B66" s="36" t="s">
        <v>2317</v>
      </c>
      <c r="C66" s="69">
        <v>1.08</v>
      </c>
      <c r="D66" s="71" t="s">
        <v>3172</v>
      </c>
      <c r="E66" s="36" t="s">
        <v>1528</v>
      </c>
      <c r="F66" s="36" t="s">
        <v>3206</v>
      </c>
    </row>
    <row r="67" spans="1:6" s="68" customFormat="1" ht="12.75">
      <c r="A67" s="59">
        <v>65</v>
      </c>
      <c r="B67" s="36" t="s">
        <v>2583</v>
      </c>
      <c r="C67" s="69">
        <v>81.8</v>
      </c>
      <c r="D67" s="71" t="s">
        <v>44</v>
      </c>
      <c r="E67" s="36" t="s">
        <v>2582</v>
      </c>
      <c r="F67" s="36" t="s">
        <v>3205</v>
      </c>
    </row>
    <row r="68" spans="1:6" s="68" customFormat="1" ht="12.75">
      <c r="A68" s="59">
        <v>66</v>
      </c>
      <c r="B68" s="36" t="s">
        <v>3705</v>
      </c>
      <c r="C68" s="69">
        <v>4.96</v>
      </c>
      <c r="D68" s="71" t="s">
        <v>2127</v>
      </c>
      <c r="E68" s="36" t="s">
        <v>1529</v>
      </c>
      <c r="F68" s="36" t="s">
        <v>3206</v>
      </c>
    </row>
    <row r="69" spans="1:6" s="68" customFormat="1" ht="12.75">
      <c r="A69" s="59">
        <v>67</v>
      </c>
      <c r="B69" s="36" t="s">
        <v>3697</v>
      </c>
      <c r="C69" s="69">
        <v>3.8</v>
      </c>
      <c r="D69" s="71" t="s">
        <v>44</v>
      </c>
      <c r="E69" s="36" t="s">
        <v>3685</v>
      </c>
      <c r="F69" s="36" t="s">
        <v>522</v>
      </c>
    </row>
    <row r="70" spans="1:6" s="68" customFormat="1" ht="12.75">
      <c r="A70" s="59">
        <v>68</v>
      </c>
      <c r="B70" s="36" t="s">
        <v>3706</v>
      </c>
      <c r="C70" s="69">
        <v>73.5</v>
      </c>
      <c r="D70" s="71" t="s">
        <v>2078</v>
      </c>
      <c r="E70" s="36" t="s">
        <v>1529</v>
      </c>
      <c r="F70" s="36" t="s">
        <v>3206</v>
      </c>
    </row>
    <row r="71" spans="1:6" s="68" customFormat="1" ht="12.75">
      <c r="A71" s="59">
        <v>69</v>
      </c>
      <c r="B71" s="36" t="s">
        <v>3707</v>
      </c>
      <c r="C71" s="69">
        <v>51.5</v>
      </c>
      <c r="D71" s="71" t="s">
        <v>2430</v>
      </c>
      <c r="E71" s="36" t="s">
        <v>1529</v>
      </c>
      <c r="F71" s="36" t="s">
        <v>3206</v>
      </c>
    </row>
    <row r="72" spans="1:6" s="68" customFormat="1" ht="12.75">
      <c r="A72" s="59">
        <v>70</v>
      </c>
      <c r="B72" s="36" t="s">
        <v>2584</v>
      </c>
      <c r="C72" s="69">
        <v>7.1</v>
      </c>
      <c r="D72" s="71" t="s">
        <v>44</v>
      </c>
      <c r="E72" s="36" t="s">
        <v>2582</v>
      </c>
      <c r="F72" s="36" t="s">
        <v>3205</v>
      </c>
    </row>
    <row r="73" spans="1:6" s="68" customFormat="1" ht="12.75">
      <c r="A73" s="59">
        <v>71</v>
      </c>
      <c r="B73" s="36" t="s">
        <v>2585</v>
      </c>
      <c r="C73" s="69">
        <v>11.8</v>
      </c>
      <c r="D73" s="71" t="s">
        <v>44</v>
      </c>
      <c r="E73" s="36" t="s">
        <v>2582</v>
      </c>
      <c r="F73" s="36" t="s">
        <v>3205</v>
      </c>
    </row>
    <row r="74" spans="1:6" s="68" customFormat="1" ht="12.75">
      <c r="A74" s="59">
        <v>72</v>
      </c>
      <c r="B74" s="36" t="s">
        <v>2241</v>
      </c>
      <c r="C74" s="69">
        <v>14.2</v>
      </c>
      <c r="D74" s="71" t="s">
        <v>925</v>
      </c>
      <c r="E74" s="36" t="s">
        <v>2316</v>
      </c>
      <c r="F74" s="36" t="s">
        <v>3207</v>
      </c>
    </row>
    <row r="75" spans="1:6" s="68" customFormat="1" ht="12.75">
      <c r="A75" s="59">
        <v>73</v>
      </c>
      <c r="B75" s="36" t="s">
        <v>3699</v>
      </c>
      <c r="C75" s="69">
        <v>52.8</v>
      </c>
      <c r="D75" s="71" t="s">
        <v>44</v>
      </c>
      <c r="E75" s="36" t="s">
        <v>3685</v>
      </c>
      <c r="F75" s="36" t="s">
        <v>522</v>
      </c>
    </row>
    <row r="76" spans="1:6" s="68" customFormat="1" ht="12.75">
      <c r="A76" s="59">
        <v>74</v>
      </c>
      <c r="B76" s="50" t="s">
        <v>1594</v>
      </c>
      <c r="C76" s="50">
        <v>28.3</v>
      </c>
      <c r="D76" s="55" t="s">
        <v>44</v>
      </c>
      <c r="E76" s="50" t="s">
        <v>3265</v>
      </c>
      <c r="F76" s="50" t="s">
        <v>643</v>
      </c>
    </row>
    <row r="77" spans="1:6" s="68" customFormat="1" ht="12.75">
      <c r="A77" s="59">
        <v>75</v>
      </c>
      <c r="B77" s="50" t="s">
        <v>1595</v>
      </c>
      <c r="C77" s="50">
        <v>50.4</v>
      </c>
      <c r="D77" s="55" t="s">
        <v>44</v>
      </c>
      <c r="E77" s="50" t="s">
        <v>3265</v>
      </c>
      <c r="F77" s="50" t="s">
        <v>643</v>
      </c>
    </row>
    <row r="78" spans="1:6" s="68" customFormat="1" ht="12.75">
      <c r="A78" s="59">
        <v>76</v>
      </c>
      <c r="B78" s="36" t="s">
        <v>1718</v>
      </c>
      <c r="C78" s="69">
        <v>71.3</v>
      </c>
      <c r="D78" s="71" t="s">
        <v>44</v>
      </c>
      <c r="E78" s="36" t="s">
        <v>3685</v>
      </c>
      <c r="F78" s="36" t="s">
        <v>522</v>
      </c>
    </row>
    <row r="79" spans="1:6" s="68" customFormat="1" ht="12.75">
      <c r="A79" s="59">
        <v>77</v>
      </c>
      <c r="B79" s="36" t="s">
        <v>3708</v>
      </c>
      <c r="C79" s="69">
        <v>9.2</v>
      </c>
      <c r="D79" s="71" t="s">
        <v>670</v>
      </c>
      <c r="E79" s="36" t="s">
        <v>1529</v>
      </c>
      <c r="F79" s="36" t="s">
        <v>3206</v>
      </c>
    </row>
    <row r="80" spans="1:6" s="68" customFormat="1" ht="12.75">
      <c r="A80" s="59">
        <v>78</v>
      </c>
      <c r="B80" s="50" t="s">
        <v>3709</v>
      </c>
      <c r="C80" s="54">
        <v>89.5</v>
      </c>
      <c r="D80" s="55" t="s">
        <v>2315</v>
      </c>
      <c r="E80" s="50" t="s">
        <v>3244</v>
      </c>
      <c r="F80" s="50" t="s">
        <v>3207</v>
      </c>
    </row>
    <row r="81" spans="1:6" s="68" customFormat="1" ht="12.75">
      <c r="A81" s="59">
        <v>79</v>
      </c>
      <c r="B81" s="36" t="s">
        <v>112</v>
      </c>
      <c r="C81" s="69">
        <v>96.2</v>
      </c>
      <c r="D81" s="71" t="s">
        <v>44</v>
      </c>
      <c r="E81" s="36" t="s">
        <v>3685</v>
      </c>
      <c r="F81" s="36" t="s">
        <v>522</v>
      </c>
    </row>
    <row r="82" spans="1:6" s="68" customFormat="1" ht="12.75">
      <c r="A82" s="59">
        <v>80</v>
      </c>
      <c r="B82" s="36" t="s">
        <v>1719</v>
      </c>
      <c r="C82" s="69">
        <v>97.5</v>
      </c>
      <c r="D82" s="71" t="s">
        <v>44</v>
      </c>
      <c r="E82" s="36" t="s">
        <v>3685</v>
      </c>
      <c r="F82" s="36" t="s">
        <v>522</v>
      </c>
    </row>
    <row r="83" spans="1:6" s="68" customFormat="1" ht="12.75">
      <c r="A83" s="59">
        <v>81</v>
      </c>
      <c r="B83" s="36" t="s">
        <v>9</v>
      </c>
      <c r="C83" s="69">
        <v>218</v>
      </c>
      <c r="D83" s="71" t="s">
        <v>44</v>
      </c>
      <c r="E83" s="36" t="s">
        <v>2</v>
      </c>
      <c r="F83" s="36" t="s">
        <v>643</v>
      </c>
    </row>
    <row r="84" spans="1:6" s="68" customFormat="1" ht="12.75">
      <c r="A84" s="59">
        <v>82</v>
      </c>
      <c r="B84" s="36" t="s">
        <v>3710</v>
      </c>
      <c r="C84" s="69">
        <v>3.55</v>
      </c>
      <c r="D84" s="71" t="s">
        <v>671</v>
      </c>
      <c r="E84" s="36" t="s">
        <v>1529</v>
      </c>
      <c r="F84" s="36" t="s">
        <v>3206</v>
      </c>
    </row>
    <row r="85" spans="1:6" s="68" customFormat="1" ht="12.75">
      <c r="A85" s="59">
        <v>83</v>
      </c>
      <c r="B85" s="36" t="s">
        <v>3889</v>
      </c>
      <c r="C85" s="69">
        <v>13.1</v>
      </c>
      <c r="D85" s="71" t="s">
        <v>44</v>
      </c>
      <c r="E85" s="36" t="s">
        <v>1529</v>
      </c>
      <c r="F85" s="36" t="s">
        <v>3206</v>
      </c>
    </row>
    <row r="86" spans="1:6" s="68" customFormat="1" ht="12.75">
      <c r="A86" s="59">
        <v>84</v>
      </c>
      <c r="B86" s="36" t="s">
        <v>1720</v>
      </c>
      <c r="C86" s="69">
        <v>126</v>
      </c>
      <c r="D86" s="71" t="s">
        <v>44</v>
      </c>
      <c r="E86" s="36" t="s">
        <v>3685</v>
      </c>
      <c r="F86" s="36" t="s">
        <v>522</v>
      </c>
    </row>
    <row r="87" spans="1:6" s="68" customFormat="1" ht="12.75">
      <c r="A87" s="59">
        <v>85</v>
      </c>
      <c r="B87" s="50" t="s">
        <v>1596</v>
      </c>
      <c r="C87" s="50">
        <v>14.6</v>
      </c>
      <c r="D87" s="55" t="s">
        <v>44</v>
      </c>
      <c r="E87" s="50" t="s">
        <v>3265</v>
      </c>
      <c r="F87" s="50" t="s">
        <v>643</v>
      </c>
    </row>
    <row r="88" spans="1:6" s="68" customFormat="1" ht="12.75">
      <c r="A88" s="59">
        <v>86</v>
      </c>
      <c r="B88" s="50" t="s">
        <v>1597</v>
      </c>
      <c r="C88" s="50">
        <v>16.3</v>
      </c>
      <c r="D88" s="55" t="s">
        <v>44</v>
      </c>
      <c r="E88" s="50" t="s">
        <v>3265</v>
      </c>
      <c r="F88" s="50" t="s">
        <v>643</v>
      </c>
    </row>
    <row r="89" spans="1:6" s="68" customFormat="1" ht="12.75">
      <c r="A89" s="59">
        <v>87</v>
      </c>
      <c r="B89" s="36" t="s">
        <v>1721</v>
      </c>
      <c r="C89" s="69">
        <v>4.9</v>
      </c>
      <c r="D89" s="71" t="s">
        <v>44</v>
      </c>
      <c r="E89" s="36" t="s">
        <v>3685</v>
      </c>
      <c r="F89" s="36" t="s">
        <v>522</v>
      </c>
    </row>
    <row r="90" spans="1:6" s="68" customFormat="1" ht="12.75">
      <c r="A90" s="59">
        <v>88</v>
      </c>
      <c r="B90" s="36" t="s">
        <v>3711</v>
      </c>
      <c r="C90" s="69">
        <v>6.27</v>
      </c>
      <c r="D90" s="71" t="s">
        <v>2315</v>
      </c>
      <c r="E90" s="36" t="s">
        <v>1529</v>
      </c>
      <c r="F90" s="36" t="s">
        <v>3206</v>
      </c>
    </row>
    <row r="91" spans="1:6" s="68" customFormat="1" ht="12.75">
      <c r="A91" s="59">
        <v>89</v>
      </c>
      <c r="B91" s="36" t="s">
        <v>2242</v>
      </c>
      <c r="C91" s="69">
        <v>45.4</v>
      </c>
      <c r="D91" s="71" t="s">
        <v>544</v>
      </c>
      <c r="E91" s="36" t="s">
        <v>1067</v>
      </c>
      <c r="F91" s="36" t="s">
        <v>3207</v>
      </c>
    </row>
    <row r="92" spans="1:6" s="68" customFormat="1" ht="12.75">
      <c r="A92" s="59">
        <v>90</v>
      </c>
      <c r="B92" s="36" t="s">
        <v>3712</v>
      </c>
      <c r="C92" s="69">
        <v>5.25</v>
      </c>
      <c r="D92" s="71" t="s">
        <v>3967</v>
      </c>
      <c r="E92" s="36" t="s">
        <v>1529</v>
      </c>
      <c r="F92" s="36" t="s">
        <v>3206</v>
      </c>
    </row>
    <row r="93" spans="1:6" s="68" customFormat="1" ht="12.75">
      <c r="A93" s="59">
        <v>91</v>
      </c>
      <c r="B93" s="36" t="s">
        <v>3714</v>
      </c>
      <c r="C93" s="69">
        <v>16.9</v>
      </c>
      <c r="D93" s="71" t="s">
        <v>693</v>
      </c>
      <c r="E93" s="36" t="s">
        <v>1528</v>
      </c>
      <c r="F93" s="36" t="s">
        <v>3206</v>
      </c>
    </row>
    <row r="94" spans="1:6" s="68" customFormat="1" ht="12.75">
      <c r="A94" s="59">
        <v>92</v>
      </c>
      <c r="B94" s="36" t="s">
        <v>3713</v>
      </c>
      <c r="C94" s="69">
        <v>31.4</v>
      </c>
      <c r="D94" s="71" t="s">
        <v>3968</v>
      </c>
      <c r="E94" s="36" t="s">
        <v>1528</v>
      </c>
      <c r="F94" s="36" t="s">
        <v>3206</v>
      </c>
    </row>
    <row r="95" spans="1:6" s="68" customFormat="1" ht="12.75">
      <c r="A95" s="59">
        <v>93</v>
      </c>
      <c r="B95" s="36" t="s">
        <v>3715</v>
      </c>
      <c r="C95" s="69">
        <v>205</v>
      </c>
      <c r="D95" s="71" t="s">
        <v>2431</v>
      </c>
      <c r="E95" s="36" t="s">
        <v>1528</v>
      </c>
      <c r="F95" s="36" t="s">
        <v>3206</v>
      </c>
    </row>
    <row r="96" spans="1:6" s="68" customFormat="1" ht="12.75">
      <c r="A96" s="59">
        <v>94</v>
      </c>
      <c r="B96" s="36" t="s">
        <v>1722</v>
      </c>
      <c r="C96" s="69">
        <v>9.2</v>
      </c>
      <c r="D96" s="71" t="s">
        <v>44</v>
      </c>
      <c r="E96" s="36" t="s">
        <v>3685</v>
      </c>
      <c r="F96" s="36" t="s">
        <v>522</v>
      </c>
    </row>
    <row r="97" spans="1:6" s="68" customFormat="1" ht="12.75">
      <c r="A97" s="59">
        <v>95</v>
      </c>
      <c r="B97" s="36" t="s">
        <v>113</v>
      </c>
      <c r="C97" s="69">
        <v>238</v>
      </c>
      <c r="D97" s="71" t="s">
        <v>44</v>
      </c>
      <c r="E97" s="36" t="s">
        <v>900</v>
      </c>
      <c r="F97" s="36" t="s">
        <v>3206</v>
      </c>
    </row>
    <row r="98" spans="1:6" s="68" customFormat="1" ht="12.75">
      <c r="A98" s="59">
        <v>96</v>
      </c>
      <c r="B98" s="36" t="s">
        <v>114</v>
      </c>
      <c r="C98" s="69">
        <v>16.4</v>
      </c>
      <c r="D98" s="71" t="s">
        <v>44</v>
      </c>
      <c r="E98" s="36" t="s">
        <v>3631</v>
      </c>
      <c r="F98" s="36" t="s">
        <v>2928</v>
      </c>
    </row>
    <row r="99" spans="1:6" s="68" customFormat="1" ht="12.75">
      <c r="A99" s="59">
        <v>97</v>
      </c>
      <c r="B99" s="36" t="s">
        <v>3716</v>
      </c>
      <c r="C99" s="69">
        <v>11.1</v>
      </c>
      <c r="D99" s="71" t="s">
        <v>1555</v>
      </c>
      <c r="E99" s="36" t="s">
        <v>1528</v>
      </c>
      <c r="F99" s="36" t="s">
        <v>3206</v>
      </c>
    </row>
    <row r="100" spans="1:6" s="68" customFormat="1" ht="12.75">
      <c r="A100" s="59">
        <v>98</v>
      </c>
      <c r="B100" s="50" t="s">
        <v>2305</v>
      </c>
      <c r="C100" s="50">
        <v>11.3</v>
      </c>
      <c r="D100" s="55" t="s">
        <v>44</v>
      </c>
      <c r="E100" s="50" t="s">
        <v>3265</v>
      </c>
      <c r="F100" s="50" t="s">
        <v>643</v>
      </c>
    </row>
    <row r="101" spans="1:6" s="68" customFormat="1" ht="12.75">
      <c r="A101" s="59">
        <v>99</v>
      </c>
      <c r="B101" s="36" t="s">
        <v>2586</v>
      </c>
      <c r="C101" s="70">
        <v>26.9</v>
      </c>
      <c r="D101" s="71" t="s">
        <v>44</v>
      </c>
      <c r="E101" s="36" t="s">
        <v>2582</v>
      </c>
      <c r="F101" s="36" t="s">
        <v>3205</v>
      </c>
    </row>
    <row r="102" spans="1:6" s="68" customFormat="1" ht="12.75">
      <c r="A102" s="59">
        <v>100</v>
      </c>
      <c r="B102" s="36" t="s">
        <v>3717</v>
      </c>
      <c r="C102" s="69">
        <v>32.5</v>
      </c>
      <c r="D102" s="71" t="s">
        <v>44</v>
      </c>
      <c r="E102" s="36" t="s">
        <v>1527</v>
      </c>
      <c r="F102" s="36" t="s">
        <v>3206</v>
      </c>
    </row>
    <row r="103" spans="1:6" s="68" customFormat="1" ht="12.75">
      <c r="A103" s="59">
        <v>101</v>
      </c>
      <c r="B103" s="50" t="s">
        <v>541</v>
      </c>
      <c r="C103" s="54">
        <v>18.1</v>
      </c>
      <c r="D103" s="55" t="s">
        <v>1375</v>
      </c>
      <c r="E103" s="50" t="s">
        <v>1000</v>
      </c>
      <c r="F103" s="50" t="s">
        <v>3207</v>
      </c>
    </row>
    <row r="104" spans="1:6" s="68" customFormat="1" ht="12.75">
      <c r="A104" s="59">
        <v>102</v>
      </c>
      <c r="B104" s="50" t="s">
        <v>542</v>
      </c>
      <c r="C104" s="54">
        <v>13.2</v>
      </c>
      <c r="D104" s="55" t="s">
        <v>1375</v>
      </c>
      <c r="E104" s="50" t="s">
        <v>1000</v>
      </c>
      <c r="F104" s="50" t="s">
        <v>3207</v>
      </c>
    </row>
    <row r="105" spans="1:6" s="68" customFormat="1" ht="12.75">
      <c r="A105" s="59">
        <v>103</v>
      </c>
      <c r="B105" s="36" t="s">
        <v>3373</v>
      </c>
      <c r="C105" s="69">
        <v>269</v>
      </c>
      <c r="D105" s="71" t="s">
        <v>3374</v>
      </c>
      <c r="E105" s="36" t="s">
        <v>1067</v>
      </c>
      <c r="F105" s="36" t="s">
        <v>3207</v>
      </c>
    </row>
    <row r="106" spans="1:6" s="68" customFormat="1" ht="12.75">
      <c r="A106" s="59">
        <v>104</v>
      </c>
      <c r="B106" s="36" t="s">
        <v>2587</v>
      </c>
      <c r="C106" s="69">
        <v>219</v>
      </c>
      <c r="D106" s="71" t="s">
        <v>44</v>
      </c>
      <c r="E106" s="36" t="s">
        <v>2582</v>
      </c>
      <c r="F106" s="36" t="s">
        <v>3205</v>
      </c>
    </row>
    <row r="107" spans="1:6" s="68" customFormat="1" ht="12.75">
      <c r="A107" s="59">
        <v>105</v>
      </c>
      <c r="B107" s="50" t="s">
        <v>2306</v>
      </c>
      <c r="C107" s="50">
        <v>7.13</v>
      </c>
      <c r="D107" s="55" t="s">
        <v>44</v>
      </c>
      <c r="E107" s="50" t="s">
        <v>3265</v>
      </c>
      <c r="F107" s="50" t="s">
        <v>643</v>
      </c>
    </row>
    <row r="108" spans="1:6" s="68" customFormat="1" ht="12.75">
      <c r="A108" s="59">
        <v>106</v>
      </c>
      <c r="B108" s="36" t="s">
        <v>903</v>
      </c>
      <c r="C108" s="69">
        <v>8.53</v>
      </c>
      <c r="D108" s="71" t="s">
        <v>1981</v>
      </c>
      <c r="E108" s="36" t="s">
        <v>900</v>
      </c>
      <c r="F108" s="36" t="s">
        <v>3206</v>
      </c>
    </row>
    <row r="109" spans="1:6" s="68" customFormat="1" ht="12.75">
      <c r="A109" s="59">
        <v>107</v>
      </c>
      <c r="B109" s="36" t="s">
        <v>10</v>
      </c>
      <c r="C109" s="69">
        <v>125</v>
      </c>
      <c r="D109" s="71" t="s">
        <v>44</v>
      </c>
      <c r="E109" s="36" t="s">
        <v>2</v>
      </c>
      <c r="F109" s="36" t="s">
        <v>643</v>
      </c>
    </row>
    <row r="110" spans="1:6" s="68" customFormat="1" ht="12.75">
      <c r="A110" s="59">
        <v>108</v>
      </c>
      <c r="B110" s="36" t="s">
        <v>779</v>
      </c>
      <c r="C110" s="69">
        <v>8.62</v>
      </c>
      <c r="D110" s="71" t="s">
        <v>780</v>
      </c>
      <c r="E110" s="36" t="s">
        <v>2316</v>
      </c>
      <c r="F110" s="36" t="s">
        <v>3207</v>
      </c>
    </row>
    <row r="111" spans="1:6" s="68" customFormat="1" ht="12.75">
      <c r="A111" s="59">
        <v>109</v>
      </c>
      <c r="B111" s="36" t="s">
        <v>3718</v>
      </c>
      <c r="C111" s="69">
        <v>3.71</v>
      </c>
      <c r="D111" s="71" t="s">
        <v>510</v>
      </c>
      <c r="E111" s="36" t="s">
        <v>2316</v>
      </c>
      <c r="F111" s="36" t="s">
        <v>3207</v>
      </c>
    </row>
    <row r="112" spans="1:6" s="68" customFormat="1" ht="12.75">
      <c r="A112" s="59">
        <v>110</v>
      </c>
      <c r="B112" s="36" t="s">
        <v>115</v>
      </c>
      <c r="C112" s="69">
        <v>216</v>
      </c>
      <c r="D112" s="71" t="s">
        <v>3372</v>
      </c>
      <c r="E112" s="36" t="s">
        <v>2316</v>
      </c>
      <c r="F112" s="36" t="s">
        <v>3207</v>
      </c>
    </row>
    <row r="113" spans="1:6" s="68" customFormat="1" ht="12.75">
      <c r="A113" s="59">
        <v>111</v>
      </c>
      <c r="B113" s="50" t="s">
        <v>3338</v>
      </c>
      <c r="C113" s="50">
        <v>32.6</v>
      </c>
      <c r="D113" s="55" t="s">
        <v>44</v>
      </c>
      <c r="E113" s="50" t="s">
        <v>3265</v>
      </c>
      <c r="F113" s="50" t="s">
        <v>643</v>
      </c>
    </row>
    <row r="114" spans="1:6" s="68" customFormat="1" ht="12.75">
      <c r="A114" s="59">
        <v>112</v>
      </c>
      <c r="B114" s="50" t="s">
        <v>3339</v>
      </c>
      <c r="C114" s="50">
        <v>28.5</v>
      </c>
      <c r="D114" s="55" t="s">
        <v>44</v>
      </c>
      <c r="E114" s="50" t="s">
        <v>3265</v>
      </c>
      <c r="F114" s="50" t="s">
        <v>643</v>
      </c>
    </row>
    <row r="115" spans="1:6" s="68" customFormat="1" ht="12.75">
      <c r="A115" s="59">
        <v>113</v>
      </c>
      <c r="B115" s="50" t="s">
        <v>3575</v>
      </c>
      <c r="C115" s="50">
        <v>28.8</v>
      </c>
      <c r="D115" s="55" t="s">
        <v>44</v>
      </c>
      <c r="E115" s="50" t="s">
        <v>3265</v>
      </c>
      <c r="F115" s="50" t="s">
        <v>643</v>
      </c>
    </row>
    <row r="116" spans="1:6" s="68" customFormat="1" ht="12.75">
      <c r="A116" s="59">
        <v>114</v>
      </c>
      <c r="B116" s="36" t="s">
        <v>3719</v>
      </c>
      <c r="C116" s="69">
        <v>6.2</v>
      </c>
      <c r="D116" s="71" t="s">
        <v>511</v>
      </c>
      <c r="E116" s="36" t="s">
        <v>1527</v>
      </c>
      <c r="F116" s="36" t="s">
        <v>3206</v>
      </c>
    </row>
    <row r="117" spans="1:6" s="68" customFormat="1" ht="12.75">
      <c r="A117" s="59">
        <v>115</v>
      </c>
      <c r="B117" s="36" t="s">
        <v>15</v>
      </c>
      <c r="C117" s="69">
        <v>44.6</v>
      </c>
      <c r="D117" s="71" t="s">
        <v>44</v>
      </c>
      <c r="E117" s="36" t="s">
        <v>2</v>
      </c>
      <c r="F117" s="36" t="s">
        <v>643</v>
      </c>
    </row>
    <row r="118" spans="1:6" s="68" customFormat="1" ht="12.75">
      <c r="A118" s="59">
        <v>116</v>
      </c>
      <c r="B118" s="36" t="s">
        <v>3720</v>
      </c>
      <c r="C118" s="69">
        <v>7.74</v>
      </c>
      <c r="D118" s="71" t="s">
        <v>2123</v>
      </c>
      <c r="E118" s="36" t="s">
        <v>1527</v>
      </c>
      <c r="F118" s="36" t="s">
        <v>3206</v>
      </c>
    </row>
    <row r="119" spans="1:6" s="68" customFormat="1" ht="12.75">
      <c r="A119" s="59">
        <v>117</v>
      </c>
      <c r="B119" s="36" t="s">
        <v>1390</v>
      </c>
      <c r="C119" s="69">
        <v>266</v>
      </c>
      <c r="D119" s="71" t="s">
        <v>44</v>
      </c>
      <c r="E119" s="36" t="s">
        <v>1391</v>
      </c>
      <c r="F119" s="36" t="s">
        <v>1384</v>
      </c>
    </row>
    <row r="120" spans="1:6" s="68" customFormat="1" ht="12.75">
      <c r="A120" s="59">
        <v>118</v>
      </c>
      <c r="B120" s="36" t="s">
        <v>3722</v>
      </c>
      <c r="C120" s="69">
        <v>101</v>
      </c>
      <c r="D120" s="71" t="s">
        <v>3273</v>
      </c>
      <c r="E120" s="36" t="s">
        <v>1526</v>
      </c>
      <c r="F120" s="36" t="s">
        <v>3206</v>
      </c>
    </row>
    <row r="121" spans="1:6" s="68" customFormat="1" ht="12.75">
      <c r="A121" s="59">
        <v>119</v>
      </c>
      <c r="B121" s="36" t="s">
        <v>3721</v>
      </c>
      <c r="C121" s="69">
        <v>165</v>
      </c>
      <c r="D121" s="71" t="s">
        <v>3274</v>
      </c>
      <c r="E121" s="36" t="s">
        <v>1526</v>
      </c>
      <c r="F121" s="36" t="s">
        <v>3206</v>
      </c>
    </row>
    <row r="122" spans="1:6" s="68" customFormat="1" ht="12.75">
      <c r="A122" s="59">
        <v>120</v>
      </c>
      <c r="B122" s="36" t="s">
        <v>3723</v>
      </c>
      <c r="C122" s="69">
        <v>128</v>
      </c>
      <c r="D122" s="71" t="s">
        <v>2431</v>
      </c>
      <c r="E122" s="36" t="s">
        <v>1526</v>
      </c>
      <c r="F122" s="36" t="s">
        <v>3206</v>
      </c>
    </row>
    <row r="123" spans="1:6" s="68" customFormat="1" ht="12.75">
      <c r="A123" s="59">
        <v>121</v>
      </c>
      <c r="B123" s="36" t="s">
        <v>3724</v>
      </c>
      <c r="C123" s="69">
        <v>7.08</v>
      </c>
      <c r="D123" s="71" t="s">
        <v>516</v>
      </c>
      <c r="E123" s="36" t="s">
        <v>1527</v>
      </c>
      <c r="F123" s="36" t="s">
        <v>3206</v>
      </c>
    </row>
    <row r="124" spans="1:6" s="68" customFormat="1" ht="12.75">
      <c r="A124" s="59">
        <v>122</v>
      </c>
      <c r="B124" s="36" t="s">
        <v>3725</v>
      </c>
      <c r="C124" s="69">
        <v>92.7</v>
      </c>
      <c r="D124" s="71" t="s">
        <v>2431</v>
      </c>
      <c r="E124" s="36" t="s">
        <v>1527</v>
      </c>
      <c r="F124" s="36" t="s">
        <v>3206</v>
      </c>
    </row>
    <row r="125" spans="1:6" s="68" customFormat="1" ht="12.75">
      <c r="A125" s="59">
        <v>123</v>
      </c>
      <c r="B125" s="36" t="s">
        <v>3726</v>
      </c>
      <c r="C125" s="69">
        <v>4.13</v>
      </c>
      <c r="D125" s="71" t="s">
        <v>517</v>
      </c>
      <c r="E125" s="36" t="s">
        <v>1527</v>
      </c>
      <c r="F125" s="36" t="s">
        <v>3206</v>
      </c>
    </row>
    <row r="126" spans="1:6" s="68" customFormat="1" ht="12.75">
      <c r="A126" s="59">
        <v>124</v>
      </c>
      <c r="B126" s="36" t="s">
        <v>116</v>
      </c>
      <c r="C126" s="69">
        <v>469</v>
      </c>
      <c r="D126" s="71" t="s">
        <v>3418</v>
      </c>
      <c r="E126" s="36" t="s">
        <v>1068</v>
      </c>
      <c r="F126" s="36" t="s">
        <v>3207</v>
      </c>
    </row>
    <row r="127" spans="1:6" s="68" customFormat="1" ht="12.75">
      <c r="A127" s="59">
        <v>125</v>
      </c>
      <c r="B127" s="36" t="s">
        <v>1299</v>
      </c>
      <c r="C127" s="69">
        <v>50.4</v>
      </c>
      <c r="D127" s="71" t="s">
        <v>44</v>
      </c>
      <c r="E127" s="36" t="s">
        <v>2395</v>
      </c>
      <c r="F127" s="36" t="s">
        <v>3205</v>
      </c>
    </row>
    <row r="128" spans="1:6" s="68" customFormat="1" ht="12.75">
      <c r="A128" s="59">
        <v>126</v>
      </c>
      <c r="B128" s="36" t="s">
        <v>2613</v>
      </c>
      <c r="C128" s="69">
        <v>54</v>
      </c>
      <c r="D128" s="71" t="s">
        <v>2615</v>
      </c>
      <c r="E128" s="36" t="s">
        <v>268</v>
      </c>
      <c r="F128" s="36" t="s">
        <v>1096</v>
      </c>
    </row>
    <row r="129" spans="1:6" s="68" customFormat="1" ht="12.75">
      <c r="A129" s="59">
        <v>127</v>
      </c>
      <c r="B129" s="36" t="s">
        <v>2588</v>
      </c>
      <c r="C129" s="69">
        <v>252</v>
      </c>
      <c r="D129" s="71" t="s">
        <v>44</v>
      </c>
      <c r="E129" s="36" t="s">
        <v>2582</v>
      </c>
      <c r="F129" s="36" t="s">
        <v>3205</v>
      </c>
    </row>
    <row r="130" spans="1:6" s="68" customFormat="1" ht="12.75">
      <c r="A130" s="59">
        <v>128</v>
      </c>
      <c r="B130" s="36" t="s">
        <v>3727</v>
      </c>
      <c r="C130" s="69">
        <v>36</v>
      </c>
      <c r="D130" s="71" t="s">
        <v>518</v>
      </c>
      <c r="E130" s="36" t="s">
        <v>1527</v>
      </c>
      <c r="F130" s="36" t="s">
        <v>3206</v>
      </c>
    </row>
    <row r="131" spans="1:6" s="68" customFormat="1" ht="12.75">
      <c r="A131" s="59">
        <v>129</v>
      </c>
      <c r="B131" s="36" t="s">
        <v>2404</v>
      </c>
      <c r="C131" s="69">
        <v>9.4</v>
      </c>
      <c r="D131" s="71" t="s">
        <v>44</v>
      </c>
      <c r="E131" s="36" t="s">
        <v>971</v>
      </c>
      <c r="F131" s="36" t="s">
        <v>964</v>
      </c>
    </row>
    <row r="132" spans="1:6" s="68" customFormat="1" ht="12.75">
      <c r="A132" s="59">
        <v>130</v>
      </c>
      <c r="B132" s="36" t="s">
        <v>2085</v>
      </c>
      <c r="C132" s="69">
        <v>4.8</v>
      </c>
      <c r="D132" s="71" t="s">
        <v>44</v>
      </c>
      <c r="E132" s="36" t="s">
        <v>2084</v>
      </c>
      <c r="F132" s="36" t="s">
        <v>964</v>
      </c>
    </row>
    <row r="133" spans="1:6" s="68" customFormat="1" ht="12.75">
      <c r="A133" s="59">
        <v>131</v>
      </c>
      <c r="B133" s="36" t="s">
        <v>2589</v>
      </c>
      <c r="C133" s="69">
        <v>57.1</v>
      </c>
      <c r="D133" s="71" t="s">
        <v>44</v>
      </c>
      <c r="E133" s="36" t="s">
        <v>2582</v>
      </c>
      <c r="F133" s="36" t="s">
        <v>3205</v>
      </c>
    </row>
    <row r="134" spans="1:6" s="68" customFormat="1" ht="12.75">
      <c r="A134" s="59">
        <v>132</v>
      </c>
      <c r="B134" s="36" t="s">
        <v>3728</v>
      </c>
      <c r="C134" s="69">
        <v>137</v>
      </c>
      <c r="D134" s="71" t="s">
        <v>2431</v>
      </c>
      <c r="E134" s="36" t="s">
        <v>1527</v>
      </c>
      <c r="F134" s="36" t="s">
        <v>3206</v>
      </c>
    </row>
    <row r="135" spans="1:6" s="68" customFormat="1" ht="12.75">
      <c r="A135" s="59">
        <v>133</v>
      </c>
      <c r="B135" s="36" t="s">
        <v>3729</v>
      </c>
      <c r="C135" s="69">
        <v>24.5</v>
      </c>
      <c r="D135" s="71" t="s">
        <v>2078</v>
      </c>
      <c r="E135" s="36" t="s">
        <v>1527</v>
      </c>
      <c r="F135" s="36" t="s">
        <v>3206</v>
      </c>
    </row>
    <row r="136" spans="1:6" s="68" customFormat="1" ht="12.75">
      <c r="A136" s="59">
        <v>134</v>
      </c>
      <c r="B136" s="50" t="s">
        <v>1715</v>
      </c>
      <c r="C136" s="50">
        <v>6.67</v>
      </c>
      <c r="D136" s="55" t="s">
        <v>44</v>
      </c>
      <c r="E136" s="50" t="s">
        <v>3265</v>
      </c>
      <c r="F136" s="50" t="s">
        <v>643</v>
      </c>
    </row>
    <row r="137" spans="1:6" s="68" customFormat="1" ht="12.75">
      <c r="A137" s="59">
        <v>135</v>
      </c>
      <c r="B137" s="50" t="s">
        <v>3901</v>
      </c>
      <c r="C137" s="50">
        <v>19.6</v>
      </c>
      <c r="D137" s="55" t="s">
        <v>44</v>
      </c>
      <c r="E137" s="50" t="s">
        <v>3265</v>
      </c>
      <c r="F137" s="50" t="s">
        <v>643</v>
      </c>
    </row>
    <row r="138" spans="1:6" s="68" customFormat="1" ht="12.75">
      <c r="A138" s="59">
        <v>136</v>
      </c>
      <c r="B138" s="50" t="s">
        <v>3109</v>
      </c>
      <c r="C138" s="50">
        <v>5.41</v>
      </c>
      <c r="D138" s="55" t="s">
        <v>44</v>
      </c>
      <c r="E138" s="50" t="s">
        <v>3265</v>
      </c>
      <c r="F138" s="50" t="s">
        <v>643</v>
      </c>
    </row>
    <row r="139" spans="1:6" s="68" customFormat="1" ht="12.75">
      <c r="A139" s="59">
        <v>137</v>
      </c>
      <c r="B139" s="50" t="s">
        <v>3565</v>
      </c>
      <c r="C139" s="50">
        <v>55</v>
      </c>
      <c r="D139" s="55" t="s">
        <v>44</v>
      </c>
      <c r="E139" s="50" t="s">
        <v>3265</v>
      </c>
      <c r="F139" s="50" t="s">
        <v>643</v>
      </c>
    </row>
    <row r="140" spans="1:6" s="68" customFormat="1" ht="12.75">
      <c r="A140" s="59">
        <v>138</v>
      </c>
      <c r="B140" s="36" t="s">
        <v>3730</v>
      </c>
      <c r="C140" s="69">
        <v>72.7</v>
      </c>
      <c r="D140" s="71" t="s">
        <v>2432</v>
      </c>
      <c r="E140" s="36" t="s">
        <v>1526</v>
      </c>
      <c r="F140" s="36" t="s">
        <v>3206</v>
      </c>
    </row>
    <row r="141" spans="1:6" s="68" customFormat="1" ht="12.75">
      <c r="A141" s="59">
        <v>139</v>
      </c>
      <c r="B141" s="50" t="s">
        <v>3984</v>
      </c>
      <c r="C141" s="50">
        <v>3.5</v>
      </c>
      <c r="D141" s="55" t="s">
        <v>44</v>
      </c>
      <c r="E141" s="50" t="s">
        <v>3265</v>
      </c>
      <c r="F141" s="50" t="s">
        <v>643</v>
      </c>
    </row>
    <row r="142" spans="1:6" s="68" customFormat="1" ht="12.75">
      <c r="A142" s="59">
        <v>140</v>
      </c>
      <c r="B142" s="50" t="s">
        <v>3985</v>
      </c>
      <c r="C142" s="50">
        <v>16</v>
      </c>
      <c r="D142" s="55" t="s">
        <v>44</v>
      </c>
      <c r="E142" s="50" t="s">
        <v>3265</v>
      </c>
      <c r="F142" s="50" t="s">
        <v>643</v>
      </c>
    </row>
    <row r="143" spans="1:6" s="68" customFormat="1" ht="12.75">
      <c r="A143" s="59">
        <v>141</v>
      </c>
      <c r="B143" s="50" t="s">
        <v>3986</v>
      </c>
      <c r="C143" s="50">
        <v>14.6</v>
      </c>
      <c r="D143" s="55" t="s">
        <v>44</v>
      </c>
      <c r="E143" s="50" t="s">
        <v>3265</v>
      </c>
      <c r="F143" s="50" t="s">
        <v>643</v>
      </c>
    </row>
    <row r="144" spans="1:6" s="68" customFormat="1" ht="12.75">
      <c r="A144" s="59">
        <v>142</v>
      </c>
      <c r="B144" s="50" t="s">
        <v>506</v>
      </c>
      <c r="C144" s="50">
        <v>27.6</v>
      </c>
      <c r="D144" s="55" t="s">
        <v>44</v>
      </c>
      <c r="E144" s="50" t="s">
        <v>3265</v>
      </c>
      <c r="F144" s="50" t="s">
        <v>643</v>
      </c>
    </row>
    <row r="145" spans="1:6" s="68" customFormat="1" ht="12.75">
      <c r="A145" s="59">
        <v>143</v>
      </c>
      <c r="B145" s="50" t="s">
        <v>507</v>
      </c>
      <c r="C145" s="50">
        <v>21</v>
      </c>
      <c r="D145" s="55" t="s">
        <v>44</v>
      </c>
      <c r="E145" s="50" t="s">
        <v>3265</v>
      </c>
      <c r="F145" s="50" t="s">
        <v>643</v>
      </c>
    </row>
    <row r="146" spans="1:6" s="68" customFormat="1" ht="12.75">
      <c r="A146" s="59">
        <v>144</v>
      </c>
      <c r="B146" s="50" t="s">
        <v>508</v>
      </c>
      <c r="C146" s="50">
        <v>15</v>
      </c>
      <c r="D146" s="55" t="s">
        <v>44</v>
      </c>
      <c r="E146" s="50" t="s">
        <v>3265</v>
      </c>
      <c r="F146" s="50" t="s">
        <v>643</v>
      </c>
    </row>
    <row r="147" spans="1:6" s="68" customFormat="1" ht="12.75">
      <c r="A147" s="59">
        <v>145</v>
      </c>
      <c r="B147" s="50" t="s">
        <v>509</v>
      </c>
      <c r="C147" s="50">
        <v>5.91</v>
      </c>
      <c r="D147" s="55" t="s">
        <v>44</v>
      </c>
      <c r="E147" s="50" t="s">
        <v>3265</v>
      </c>
      <c r="F147" s="50" t="s">
        <v>643</v>
      </c>
    </row>
    <row r="148" spans="1:6" s="68" customFormat="1" ht="12.75">
      <c r="A148" s="59">
        <v>146</v>
      </c>
      <c r="B148" s="50" t="s">
        <v>3568</v>
      </c>
      <c r="C148" s="50">
        <v>96.6</v>
      </c>
      <c r="D148" s="55" t="s">
        <v>44</v>
      </c>
      <c r="E148" s="50" t="s">
        <v>3265</v>
      </c>
      <c r="F148" s="50" t="s">
        <v>643</v>
      </c>
    </row>
    <row r="149" spans="1:6" s="68" customFormat="1" ht="12.75">
      <c r="A149" s="59">
        <v>147</v>
      </c>
      <c r="B149" s="50" t="s">
        <v>3571</v>
      </c>
      <c r="C149" s="50">
        <v>6.1</v>
      </c>
      <c r="D149" s="55" t="s">
        <v>44</v>
      </c>
      <c r="E149" s="50" t="s">
        <v>3265</v>
      </c>
      <c r="F149" s="50" t="s">
        <v>643</v>
      </c>
    </row>
    <row r="150" spans="1:6" s="68" customFormat="1" ht="12.75">
      <c r="A150" s="59">
        <v>148</v>
      </c>
      <c r="B150" s="50" t="s">
        <v>3572</v>
      </c>
      <c r="C150" s="50">
        <v>5.54</v>
      </c>
      <c r="D150" s="55" t="s">
        <v>44</v>
      </c>
      <c r="E150" s="50" t="s">
        <v>3265</v>
      </c>
      <c r="F150" s="50" t="s">
        <v>643</v>
      </c>
    </row>
    <row r="151" spans="1:6" s="68" customFormat="1" ht="12.75">
      <c r="A151" s="59">
        <v>149</v>
      </c>
      <c r="B151" s="50" t="s">
        <v>3573</v>
      </c>
      <c r="C151" s="50">
        <v>18.4</v>
      </c>
      <c r="D151" s="55" t="s">
        <v>44</v>
      </c>
      <c r="E151" s="50" t="s">
        <v>3265</v>
      </c>
      <c r="F151" s="50" t="s">
        <v>643</v>
      </c>
    </row>
    <row r="152" spans="1:6" s="68" customFormat="1" ht="12.75">
      <c r="A152" s="59">
        <v>150</v>
      </c>
      <c r="B152" s="50" t="s">
        <v>1192</v>
      </c>
      <c r="C152" s="50">
        <v>13.3</v>
      </c>
      <c r="D152" s="55" t="s">
        <v>44</v>
      </c>
      <c r="E152" s="50" t="s">
        <v>3265</v>
      </c>
      <c r="F152" s="50" t="s">
        <v>643</v>
      </c>
    </row>
    <row r="153" spans="1:6" s="68" customFormat="1" ht="12.75">
      <c r="A153" s="59">
        <v>151</v>
      </c>
      <c r="B153" s="50" t="s">
        <v>3544</v>
      </c>
      <c r="C153" s="50">
        <v>9.87</v>
      </c>
      <c r="D153" s="55" t="s">
        <v>44</v>
      </c>
      <c r="E153" s="50" t="s">
        <v>3265</v>
      </c>
      <c r="F153" s="50" t="s">
        <v>643</v>
      </c>
    </row>
    <row r="154" spans="1:6" s="68" customFormat="1" ht="12.75">
      <c r="A154" s="59">
        <v>152</v>
      </c>
      <c r="B154" s="50" t="s">
        <v>3545</v>
      </c>
      <c r="C154" s="50">
        <v>31.6</v>
      </c>
      <c r="D154" s="55" t="s">
        <v>44</v>
      </c>
      <c r="E154" s="50" t="s">
        <v>3265</v>
      </c>
      <c r="F154" s="50" t="s">
        <v>643</v>
      </c>
    </row>
    <row r="155" spans="1:6" s="68" customFormat="1" ht="12.75">
      <c r="A155" s="59">
        <v>153</v>
      </c>
      <c r="B155" s="36" t="s">
        <v>16</v>
      </c>
      <c r="C155" s="69">
        <v>108</v>
      </c>
      <c r="D155" s="71" t="s">
        <v>44</v>
      </c>
      <c r="E155" s="36" t="s">
        <v>2</v>
      </c>
      <c r="F155" s="36" t="s">
        <v>643</v>
      </c>
    </row>
    <row r="156" spans="1:6" s="68" customFormat="1" ht="12.75">
      <c r="A156" s="59">
        <v>154</v>
      </c>
      <c r="B156" s="36" t="s">
        <v>5</v>
      </c>
      <c r="C156" s="69">
        <v>32</v>
      </c>
      <c r="D156" s="71" t="s">
        <v>44</v>
      </c>
      <c r="E156" s="36" t="s">
        <v>2</v>
      </c>
      <c r="F156" s="36" t="s">
        <v>643</v>
      </c>
    </row>
    <row r="157" spans="1:6" s="68" customFormat="1" ht="12.75">
      <c r="A157" s="59">
        <v>155</v>
      </c>
      <c r="B157" s="36" t="s">
        <v>3698</v>
      </c>
      <c r="C157" s="69">
        <v>111</v>
      </c>
      <c r="D157" s="71" t="s">
        <v>44</v>
      </c>
      <c r="E157" s="36" t="s">
        <v>3685</v>
      </c>
      <c r="F157" s="36" t="s">
        <v>522</v>
      </c>
    </row>
    <row r="158" spans="1:6" s="68" customFormat="1" ht="12.75">
      <c r="A158" s="59">
        <v>156</v>
      </c>
      <c r="B158" s="36" t="s">
        <v>17</v>
      </c>
      <c r="C158" s="69">
        <v>105</v>
      </c>
      <c r="D158" s="71" t="s">
        <v>44</v>
      </c>
      <c r="E158" s="36" t="s">
        <v>2</v>
      </c>
      <c r="F158" s="36" t="s">
        <v>643</v>
      </c>
    </row>
    <row r="159" spans="1:6" s="68" customFormat="1" ht="12.75">
      <c r="A159" s="59">
        <v>157</v>
      </c>
      <c r="B159" s="36" t="s">
        <v>3731</v>
      </c>
      <c r="C159" s="69">
        <v>4.3</v>
      </c>
      <c r="D159" s="71" t="s">
        <v>3082</v>
      </c>
      <c r="E159" s="36" t="s">
        <v>1339</v>
      </c>
      <c r="F159" s="36" t="s">
        <v>3206</v>
      </c>
    </row>
    <row r="160" spans="1:6" s="68" customFormat="1" ht="12.75">
      <c r="A160" s="59">
        <v>158</v>
      </c>
      <c r="B160" s="36" t="s">
        <v>2590</v>
      </c>
      <c r="C160" s="69">
        <v>41.3</v>
      </c>
      <c r="D160" s="71" t="s">
        <v>44</v>
      </c>
      <c r="E160" s="36" t="s">
        <v>2582</v>
      </c>
      <c r="F160" s="36" t="s">
        <v>3205</v>
      </c>
    </row>
    <row r="161" spans="1:6" s="68" customFormat="1" ht="12.75">
      <c r="A161" s="59">
        <v>159</v>
      </c>
      <c r="B161" s="36" t="s">
        <v>3257</v>
      </c>
      <c r="C161" s="69">
        <v>17.7</v>
      </c>
      <c r="D161" s="71" t="s">
        <v>3258</v>
      </c>
      <c r="E161" s="71" t="s">
        <v>3242</v>
      </c>
      <c r="F161" s="36" t="s">
        <v>3918</v>
      </c>
    </row>
    <row r="162" spans="1:6" s="68" customFormat="1" ht="12.75">
      <c r="A162" s="59">
        <v>160</v>
      </c>
      <c r="B162" s="36" t="s">
        <v>3732</v>
      </c>
      <c r="C162" s="69">
        <v>16.1</v>
      </c>
      <c r="D162" s="71" t="s">
        <v>2205</v>
      </c>
      <c r="E162" s="36" t="s">
        <v>1527</v>
      </c>
      <c r="F162" s="36" t="s">
        <v>3206</v>
      </c>
    </row>
    <row r="163" spans="1:6" s="68" customFormat="1" ht="12.75">
      <c r="A163" s="59">
        <v>161</v>
      </c>
      <c r="B163" s="36" t="s">
        <v>3733</v>
      </c>
      <c r="C163" s="69">
        <v>7.72</v>
      </c>
      <c r="D163" s="71" t="s">
        <v>693</v>
      </c>
      <c r="E163" s="36" t="s">
        <v>1527</v>
      </c>
      <c r="F163" s="36" t="s">
        <v>3206</v>
      </c>
    </row>
    <row r="164" spans="1:6" s="68" customFormat="1" ht="12.75">
      <c r="A164" s="59">
        <v>162</v>
      </c>
      <c r="B164" s="36" t="s">
        <v>3734</v>
      </c>
      <c r="C164" s="69">
        <v>39.9</v>
      </c>
      <c r="D164" s="71" t="s">
        <v>3967</v>
      </c>
      <c r="E164" s="36" t="s">
        <v>1526</v>
      </c>
      <c r="F164" s="36" t="s">
        <v>3206</v>
      </c>
    </row>
    <row r="165" spans="1:6" s="68" customFormat="1" ht="12.75">
      <c r="A165" s="59">
        <v>163</v>
      </c>
      <c r="B165" s="36" t="s">
        <v>3735</v>
      </c>
      <c r="C165" s="69">
        <v>47.5</v>
      </c>
      <c r="D165" s="71" t="s">
        <v>1336</v>
      </c>
      <c r="E165" s="36" t="s">
        <v>1337</v>
      </c>
      <c r="F165" s="36" t="s">
        <v>529</v>
      </c>
    </row>
    <row r="166" spans="1:6" s="68" customFormat="1" ht="12.75">
      <c r="A166" s="59">
        <v>164</v>
      </c>
      <c r="B166" s="36" t="s">
        <v>3736</v>
      </c>
      <c r="C166" s="69">
        <v>75.3</v>
      </c>
      <c r="D166" s="71" t="s">
        <v>2206</v>
      </c>
      <c r="E166" s="36" t="s">
        <v>1526</v>
      </c>
      <c r="F166" s="36" t="s">
        <v>3206</v>
      </c>
    </row>
    <row r="167" spans="1:6" s="68" customFormat="1" ht="12.75">
      <c r="A167" s="59">
        <v>165</v>
      </c>
      <c r="B167" s="36" t="s">
        <v>3737</v>
      </c>
      <c r="C167" s="69">
        <v>24</v>
      </c>
      <c r="D167" s="71" t="s">
        <v>2576</v>
      </c>
      <c r="E167" s="36" t="s">
        <v>1526</v>
      </c>
      <c r="F167" s="36" t="s">
        <v>3206</v>
      </c>
    </row>
    <row r="168" spans="1:6" s="68" customFormat="1" ht="12.75">
      <c r="A168" s="59">
        <v>166</v>
      </c>
      <c r="B168" s="36" t="s">
        <v>3738</v>
      </c>
      <c r="C168" s="69">
        <v>10.1</v>
      </c>
      <c r="D168" s="71" t="s">
        <v>2577</v>
      </c>
      <c r="E168" s="36" t="s">
        <v>1526</v>
      </c>
      <c r="F168" s="36" t="s">
        <v>3206</v>
      </c>
    </row>
    <row r="169" spans="1:6" s="68" customFormat="1" ht="12.75">
      <c r="A169" s="59">
        <v>167</v>
      </c>
      <c r="B169" s="36" t="s">
        <v>117</v>
      </c>
      <c r="C169" s="69">
        <v>0.8</v>
      </c>
      <c r="D169" s="71" t="s">
        <v>1076</v>
      </c>
      <c r="E169" s="36" t="s">
        <v>2316</v>
      </c>
      <c r="F169" s="36" t="s">
        <v>3207</v>
      </c>
    </row>
    <row r="170" spans="1:6" s="68" customFormat="1" ht="12.75">
      <c r="A170" s="59">
        <v>168</v>
      </c>
      <c r="B170" s="36" t="s">
        <v>118</v>
      </c>
      <c r="C170" s="69">
        <v>982</v>
      </c>
      <c r="D170" s="71" t="s">
        <v>518</v>
      </c>
      <c r="E170" s="36"/>
      <c r="F170" s="36" t="s">
        <v>3207</v>
      </c>
    </row>
    <row r="171" spans="1:6" s="68" customFormat="1" ht="12.75">
      <c r="A171" s="59">
        <v>169</v>
      </c>
      <c r="B171" s="36" t="s">
        <v>1723</v>
      </c>
      <c r="C171" s="69">
        <v>30.4</v>
      </c>
      <c r="D171" s="71" t="s">
        <v>44</v>
      </c>
      <c r="E171" s="36" t="s">
        <v>3685</v>
      </c>
      <c r="F171" s="36" t="s">
        <v>522</v>
      </c>
    </row>
    <row r="172" spans="1:6" s="68" customFormat="1" ht="12.75">
      <c r="A172" s="59">
        <v>170</v>
      </c>
      <c r="B172" s="36" t="s">
        <v>18</v>
      </c>
      <c r="C172" s="69">
        <v>230</v>
      </c>
      <c r="D172" s="71" t="s">
        <v>44</v>
      </c>
      <c r="E172" s="36" t="s">
        <v>2</v>
      </c>
      <c r="F172" s="36" t="s">
        <v>643</v>
      </c>
    </row>
    <row r="173" spans="1:6" s="68" customFormat="1" ht="12.75">
      <c r="A173" s="59">
        <v>171</v>
      </c>
      <c r="B173" s="36" t="s">
        <v>2339</v>
      </c>
      <c r="C173" s="69">
        <v>25.7</v>
      </c>
      <c r="D173" s="71" t="s">
        <v>44</v>
      </c>
      <c r="E173" s="36" t="s">
        <v>1523</v>
      </c>
      <c r="F173" s="36" t="s">
        <v>3206</v>
      </c>
    </row>
    <row r="174" spans="1:6" s="68" customFormat="1" ht="12.75">
      <c r="A174" s="59">
        <v>172</v>
      </c>
      <c r="B174" s="36" t="s">
        <v>905</v>
      </c>
      <c r="C174" s="69">
        <v>13.8</v>
      </c>
      <c r="D174" s="71" t="s">
        <v>44</v>
      </c>
      <c r="E174" s="36" t="s">
        <v>1523</v>
      </c>
      <c r="F174" s="36" t="s">
        <v>3206</v>
      </c>
    </row>
    <row r="175" spans="1:6" s="68" customFormat="1" ht="12.75">
      <c r="A175" s="59">
        <v>173</v>
      </c>
      <c r="B175" s="36" t="s">
        <v>906</v>
      </c>
      <c r="C175" s="69">
        <v>23.2</v>
      </c>
      <c r="D175" s="71" t="s">
        <v>44</v>
      </c>
      <c r="E175" s="36" t="s">
        <v>1523</v>
      </c>
      <c r="F175" s="36" t="s">
        <v>3206</v>
      </c>
    </row>
    <row r="176" spans="1:6" s="68" customFormat="1" ht="12.75">
      <c r="A176" s="59">
        <v>174</v>
      </c>
      <c r="B176" s="36" t="s">
        <v>907</v>
      </c>
      <c r="C176" s="69">
        <v>8.8</v>
      </c>
      <c r="D176" s="71" t="s">
        <v>44</v>
      </c>
      <c r="E176" s="36" t="s">
        <v>1523</v>
      </c>
      <c r="F176" s="36" t="s">
        <v>3206</v>
      </c>
    </row>
    <row r="177" spans="1:6" s="68" customFormat="1" ht="12.75">
      <c r="A177" s="59">
        <v>175</v>
      </c>
      <c r="B177" s="36" t="s">
        <v>3739</v>
      </c>
      <c r="C177" s="69">
        <v>5.82</v>
      </c>
      <c r="D177" s="71" t="s">
        <v>3418</v>
      </c>
      <c r="E177" s="36" t="s">
        <v>1523</v>
      </c>
      <c r="F177" s="36" t="s">
        <v>3206</v>
      </c>
    </row>
    <row r="178" spans="1:6" s="68" customFormat="1" ht="12.75">
      <c r="A178" s="59">
        <v>176</v>
      </c>
      <c r="B178" s="36" t="s">
        <v>3740</v>
      </c>
      <c r="C178" s="69">
        <v>16.8</v>
      </c>
      <c r="D178" s="71" t="s">
        <v>3772</v>
      </c>
      <c r="E178" s="36" t="s">
        <v>1523</v>
      </c>
      <c r="F178" s="36" t="s">
        <v>3206</v>
      </c>
    </row>
    <row r="179" spans="1:6" s="68" customFormat="1" ht="12.75">
      <c r="A179" s="59">
        <v>177</v>
      </c>
      <c r="B179" s="36" t="s">
        <v>3741</v>
      </c>
      <c r="C179" s="69">
        <v>19.2</v>
      </c>
      <c r="D179" s="71" t="s">
        <v>3772</v>
      </c>
      <c r="E179" s="36" t="s">
        <v>1523</v>
      </c>
      <c r="F179" s="36" t="s">
        <v>3206</v>
      </c>
    </row>
    <row r="180" spans="1:6" s="68" customFormat="1" ht="12.75">
      <c r="A180" s="59">
        <v>178</v>
      </c>
      <c r="B180" s="36" t="s">
        <v>3742</v>
      </c>
      <c r="C180" s="69">
        <v>19.3</v>
      </c>
      <c r="D180" s="71" t="s">
        <v>514</v>
      </c>
      <c r="E180" s="36" t="s">
        <v>1523</v>
      </c>
      <c r="F180" s="36" t="s">
        <v>3206</v>
      </c>
    </row>
    <row r="181" spans="1:6" s="68" customFormat="1" ht="12.75">
      <c r="A181" s="59">
        <v>179</v>
      </c>
      <c r="B181" s="36" t="s">
        <v>3743</v>
      </c>
      <c r="C181" s="69">
        <v>18.3</v>
      </c>
      <c r="D181" s="71" t="s">
        <v>515</v>
      </c>
      <c r="E181" s="36" t="s">
        <v>1523</v>
      </c>
      <c r="F181" s="36" t="s">
        <v>3206</v>
      </c>
    </row>
    <row r="182" spans="1:6" s="68" customFormat="1" ht="12.75">
      <c r="A182" s="59">
        <v>180</v>
      </c>
      <c r="B182" s="36" t="s">
        <v>3744</v>
      </c>
      <c r="C182" s="69">
        <v>17.7</v>
      </c>
      <c r="D182" s="71" t="s">
        <v>515</v>
      </c>
      <c r="E182" s="36" t="s">
        <v>1523</v>
      </c>
      <c r="F182" s="36" t="s">
        <v>3206</v>
      </c>
    </row>
    <row r="183" spans="1:6" s="68" customFormat="1" ht="12.75">
      <c r="A183" s="59">
        <v>181</v>
      </c>
      <c r="B183" s="36" t="s">
        <v>908</v>
      </c>
      <c r="C183" s="69">
        <v>24.3</v>
      </c>
      <c r="D183" s="71" t="s">
        <v>44</v>
      </c>
      <c r="E183" s="36" t="s">
        <v>1523</v>
      </c>
      <c r="F183" s="36" t="s">
        <v>3206</v>
      </c>
    </row>
    <row r="184" spans="1:6" s="68" customFormat="1" ht="12.75">
      <c r="A184" s="59">
        <v>182</v>
      </c>
      <c r="B184" s="36" t="s">
        <v>2915</v>
      </c>
      <c r="C184" s="69">
        <v>18.5</v>
      </c>
      <c r="D184" s="71" t="s">
        <v>44</v>
      </c>
      <c r="E184" s="36" t="s">
        <v>1523</v>
      </c>
      <c r="F184" s="36" t="s">
        <v>3206</v>
      </c>
    </row>
    <row r="185" spans="1:6" s="68" customFormat="1" ht="12.75">
      <c r="A185" s="59">
        <v>183</v>
      </c>
      <c r="B185" s="36" t="s">
        <v>1726</v>
      </c>
      <c r="C185" s="69">
        <v>183</v>
      </c>
      <c r="D185" s="71" t="s">
        <v>44</v>
      </c>
      <c r="E185" s="36" t="s">
        <v>3685</v>
      </c>
      <c r="F185" s="36" t="s">
        <v>522</v>
      </c>
    </row>
    <row r="186" spans="1:6" s="68" customFormat="1" ht="12.75">
      <c r="A186" s="59">
        <v>184</v>
      </c>
      <c r="B186" s="36" t="s">
        <v>3873</v>
      </c>
      <c r="C186" s="69">
        <v>13.9</v>
      </c>
      <c r="D186" s="71" t="s">
        <v>44</v>
      </c>
      <c r="E186" s="36" t="s">
        <v>1523</v>
      </c>
      <c r="F186" s="36" t="s">
        <v>3206</v>
      </c>
    </row>
    <row r="187" spans="1:6" s="68" customFormat="1" ht="12.75">
      <c r="A187" s="59">
        <v>185</v>
      </c>
      <c r="B187" s="36" t="s">
        <v>3874</v>
      </c>
      <c r="C187" s="69">
        <v>26</v>
      </c>
      <c r="D187" s="71" t="s">
        <v>44</v>
      </c>
      <c r="E187" s="36" t="s">
        <v>1523</v>
      </c>
      <c r="F187" s="36" t="s">
        <v>3206</v>
      </c>
    </row>
    <row r="188" spans="1:6" s="68" customFormat="1" ht="12.75">
      <c r="A188" s="59">
        <v>186</v>
      </c>
      <c r="B188" s="36" t="s">
        <v>3875</v>
      </c>
      <c r="C188" s="69">
        <v>20.5</v>
      </c>
      <c r="D188" s="71" t="s">
        <v>44</v>
      </c>
      <c r="E188" s="36" t="s">
        <v>1523</v>
      </c>
      <c r="F188" s="36" t="s">
        <v>3206</v>
      </c>
    </row>
    <row r="189" spans="1:6" s="68" customFormat="1" ht="12.75">
      <c r="A189" s="59">
        <v>187</v>
      </c>
      <c r="B189" s="50" t="s">
        <v>119</v>
      </c>
      <c r="C189" s="54">
        <v>3.43</v>
      </c>
      <c r="D189" s="55" t="s">
        <v>2138</v>
      </c>
      <c r="E189" s="50" t="s">
        <v>1380</v>
      </c>
      <c r="F189" s="50" t="s">
        <v>3207</v>
      </c>
    </row>
    <row r="190" spans="1:6" s="68" customFormat="1" ht="12.75">
      <c r="A190" s="59">
        <v>188</v>
      </c>
      <c r="B190" s="36" t="s">
        <v>3745</v>
      </c>
      <c r="C190" s="69">
        <v>186</v>
      </c>
      <c r="D190" s="71" t="s">
        <v>1921</v>
      </c>
      <c r="E190" s="36" t="s">
        <v>1525</v>
      </c>
      <c r="F190" s="36" t="s">
        <v>3206</v>
      </c>
    </row>
    <row r="191" spans="1:6" s="68" customFormat="1" ht="12.75">
      <c r="A191" s="59">
        <v>189</v>
      </c>
      <c r="B191" s="36" t="s">
        <v>19</v>
      </c>
      <c r="C191" s="69">
        <v>709</v>
      </c>
      <c r="D191" s="71" t="s">
        <v>44</v>
      </c>
      <c r="E191" s="36" t="s">
        <v>2</v>
      </c>
      <c r="F191" s="36" t="s">
        <v>643</v>
      </c>
    </row>
    <row r="192" spans="1:6" s="68" customFormat="1" ht="12.75">
      <c r="A192" s="59">
        <v>190</v>
      </c>
      <c r="B192" s="36" t="s">
        <v>3746</v>
      </c>
      <c r="C192" s="69">
        <v>9.68</v>
      </c>
      <c r="D192" s="71" t="s">
        <v>1922</v>
      </c>
      <c r="E192" s="36" t="s">
        <v>1525</v>
      </c>
      <c r="F192" s="36" t="s">
        <v>3206</v>
      </c>
    </row>
    <row r="193" spans="1:6" s="68" customFormat="1" ht="12.75">
      <c r="A193" s="59">
        <v>191</v>
      </c>
      <c r="B193" s="36" t="s">
        <v>3747</v>
      </c>
      <c r="C193" s="69">
        <v>7.01</v>
      </c>
      <c r="D193" s="71" t="s">
        <v>359</v>
      </c>
      <c r="E193" s="36" t="s">
        <v>1525</v>
      </c>
      <c r="F193" s="36" t="s">
        <v>3206</v>
      </c>
    </row>
    <row r="194" spans="1:6" s="68" customFormat="1" ht="12.75">
      <c r="A194" s="59">
        <v>192</v>
      </c>
      <c r="B194" s="36" t="s">
        <v>3748</v>
      </c>
      <c r="C194" s="69">
        <v>11.5</v>
      </c>
      <c r="D194" s="71" t="s">
        <v>1375</v>
      </c>
      <c r="E194" s="36" t="s">
        <v>1525</v>
      </c>
      <c r="F194" s="36" t="s">
        <v>3206</v>
      </c>
    </row>
    <row r="195" spans="1:6" s="68" customFormat="1" ht="12.75">
      <c r="A195" s="59">
        <v>193</v>
      </c>
      <c r="B195" s="36" t="s">
        <v>3749</v>
      </c>
      <c r="C195" s="69">
        <v>11.4</v>
      </c>
      <c r="D195" s="71" t="s">
        <v>517</v>
      </c>
      <c r="E195" s="36" t="s">
        <v>1525</v>
      </c>
      <c r="F195" s="36" t="s">
        <v>3206</v>
      </c>
    </row>
    <row r="196" spans="1:6" s="68" customFormat="1" ht="12.75">
      <c r="A196" s="59">
        <v>194</v>
      </c>
      <c r="B196" s="36" t="s">
        <v>3750</v>
      </c>
      <c r="C196" s="69">
        <v>15.6</v>
      </c>
      <c r="D196" s="71" t="s">
        <v>517</v>
      </c>
      <c r="E196" s="36" t="s">
        <v>1525</v>
      </c>
      <c r="F196" s="36" t="s">
        <v>3206</v>
      </c>
    </row>
    <row r="197" spans="1:6" s="68" customFormat="1" ht="12.75">
      <c r="A197" s="59">
        <v>195</v>
      </c>
      <c r="B197" s="36" t="s">
        <v>3751</v>
      </c>
      <c r="C197" s="69">
        <v>13.4</v>
      </c>
      <c r="D197" s="71" t="s">
        <v>1375</v>
      </c>
      <c r="E197" s="36" t="s">
        <v>1525</v>
      </c>
      <c r="F197" s="36" t="s">
        <v>3206</v>
      </c>
    </row>
    <row r="198" spans="1:6" s="68" customFormat="1" ht="12.75">
      <c r="A198" s="59">
        <v>196</v>
      </c>
      <c r="B198" s="36" t="s">
        <v>201</v>
      </c>
      <c r="C198" s="69">
        <v>10</v>
      </c>
      <c r="D198" s="71" t="s">
        <v>2139</v>
      </c>
      <c r="E198" s="36" t="s">
        <v>1525</v>
      </c>
      <c r="F198" s="36" t="s">
        <v>3206</v>
      </c>
    </row>
    <row r="199" spans="1:6" s="68" customFormat="1" ht="12.75">
      <c r="A199" s="59">
        <v>197</v>
      </c>
      <c r="B199" s="36" t="s">
        <v>202</v>
      </c>
      <c r="C199" s="69">
        <v>13.4</v>
      </c>
      <c r="D199" s="71" t="s">
        <v>1375</v>
      </c>
      <c r="E199" s="36" t="s">
        <v>1525</v>
      </c>
      <c r="F199" s="36" t="s">
        <v>3206</v>
      </c>
    </row>
    <row r="200" spans="1:6" s="68" customFormat="1" ht="12.75">
      <c r="A200" s="59">
        <v>198</v>
      </c>
      <c r="B200" s="36" t="s">
        <v>203</v>
      </c>
      <c r="C200" s="69">
        <v>10.3</v>
      </c>
      <c r="D200" s="71" t="s">
        <v>2139</v>
      </c>
      <c r="E200" s="36" t="s">
        <v>1525</v>
      </c>
      <c r="F200" s="36" t="s">
        <v>3206</v>
      </c>
    </row>
    <row r="201" spans="1:6" s="68" customFormat="1" ht="12.75">
      <c r="A201" s="59">
        <v>199</v>
      </c>
      <c r="B201" s="36" t="s">
        <v>204</v>
      </c>
      <c r="C201" s="69">
        <v>1.28</v>
      </c>
      <c r="D201" s="71" t="s">
        <v>518</v>
      </c>
      <c r="E201" s="36" t="s">
        <v>1525</v>
      </c>
      <c r="F201" s="36" t="s">
        <v>3206</v>
      </c>
    </row>
    <row r="202" spans="1:6" s="68" customFormat="1" ht="12.75">
      <c r="A202" s="59">
        <v>200</v>
      </c>
      <c r="B202" s="36" t="s">
        <v>328</v>
      </c>
      <c r="C202" s="69">
        <v>8.67</v>
      </c>
      <c r="D202" s="71" t="s">
        <v>3277</v>
      </c>
      <c r="E202" s="36" t="s">
        <v>1525</v>
      </c>
      <c r="F202" s="36" t="s">
        <v>3206</v>
      </c>
    </row>
    <row r="203" spans="1:6" s="68" customFormat="1" ht="12.75">
      <c r="A203" s="59">
        <v>201</v>
      </c>
      <c r="B203" s="36" t="s">
        <v>207</v>
      </c>
      <c r="C203" s="69">
        <v>6.8</v>
      </c>
      <c r="D203" s="71" t="s">
        <v>3418</v>
      </c>
      <c r="E203" s="36" t="s">
        <v>1525</v>
      </c>
      <c r="F203" s="36" t="s">
        <v>3206</v>
      </c>
    </row>
    <row r="204" spans="1:6" s="68" customFormat="1" ht="12.75">
      <c r="A204" s="59">
        <v>202</v>
      </c>
      <c r="B204" s="36" t="s">
        <v>205</v>
      </c>
      <c r="C204" s="69">
        <v>8.83</v>
      </c>
      <c r="D204" s="71" t="s">
        <v>3122</v>
      </c>
      <c r="E204" s="36" t="s">
        <v>1525</v>
      </c>
      <c r="F204" s="36" t="s">
        <v>3206</v>
      </c>
    </row>
    <row r="205" spans="1:6" s="68" customFormat="1" ht="12.75">
      <c r="A205" s="59">
        <v>203</v>
      </c>
      <c r="B205" s="36" t="s">
        <v>206</v>
      </c>
      <c r="C205" s="69">
        <f>9.42+1.05</f>
        <v>10.47</v>
      </c>
      <c r="D205" s="71" t="s">
        <v>2123</v>
      </c>
      <c r="E205" s="36" t="s">
        <v>1525</v>
      </c>
      <c r="F205" s="36" t="s">
        <v>3206</v>
      </c>
    </row>
    <row r="206" spans="1:6" s="68" customFormat="1" ht="12.75">
      <c r="A206" s="59">
        <v>204</v>
      </c>
      <c r="B206" s="36" t="s">
        <v>208</v>
      </c>
      <c r="C206" s="69">
        <v>50.9</v>
      </c>
      <c r="D206" s="71" t="s">
        <v>3124</v>
      </c>
      <c r="E206" s="36" t="s">
        <v>1525</v>
      </c>
      <c r="F206" s="36" t="s">
        <v>3206</v>
      </c>
    </row>
    <row r="207" spans="1:6" s="68" customFormat="1" ht="12.75">
      <c r="A207" s="59">
        <v>205</v>
      </c>
      <c r="B207" s="36" t="s">
        <v>680</v>
      </c>
      <c r="C207" s="69">
        <v>1229</v>
      </c>
      <c r="D207" s="71" t="s">
        <v>44</v>
      </c>
      <c r="E207" s="36" t="s">
        <v>523</v>
      </c>
      <c r="F207" s="36" t="s">
        <v>643</v>
      </c>
    </row>
    <row r="208" spans="1:6" s="68" customFormat="1" ht="12.75">
      <c r="A208" s="59">
        <v>206</v>
      </c>
      <c r="B208" s="36" t="s">
        <v>121</v>
      </c>
      <c r="C208" s="69">
        <v>0.5</v>
      </c>
      <c r="D208" s="71" t="s">
        <v>3127</v>
      </c>
      <c r="E208" s="36" t="s">
        <v>1525</v>
      </c>
      <c r="F208" s="36" t="s">
        <v>3206</v>
      </c>
    </row>
    <row r="209" spans="1:6" s="68" customFormat="1" ht="12.75">
      <c r="A209" s="59">
        <v>207</v>
      </c>
      <c r="B209" s="36" t="s">
        <v>3128</v>
      </c>
      <c r="C209" s="69">
        <v>93.3</v>
      </c>
      <c r="D209" s="71" t="s">
        <v>44</v>
      </c>
      <c r="E209" s="36" t="s">
        <v>1525</v>
      </c>
      <c r="F209" s="36" t="s">
        <v>3206</v>
      </c>
    </row>
    <row r="210" spans="1:6" s="68" customFormat="1" ht="12.75">
      <c r="A210" s="59">
        <v>208</v>
      </c>
      <c r="B210" s="36" t="s">
        <v>120</v>
      </c>
      <c r="C210" s="69">
        <v>89.5</v>
      </c>
      <c r="D210" s="71" t="s">
        <v>44</v>
      </c>
      <c r="E210" s="36"/>
      <c r="F210" s="36" t="s">
        <v>643</v>
      </c>
    </row>
    <row r="211" spans="1:6" s="68" customFormat="1" ht="12.75">
      <c r="A211" s="59">
        <v>209</v>
      </c>
      <c r="B211" s="36" t="s">
        <v>209</v>
      </c>
      <c r="C211" s="69">
        <v>49.2</v>
      </c>
      <c r="D211" s="71" t="s">
        <v>3129</v>
      </c>
      <c r="E211" s="36" t="s">
        <v>1524</v>
      </c>
      <c r="F211" s="36" t="s">
        <v>3206</v>
      </c>
    </row>
    <row r="212" spans="1:6" s="68" customFormat="1" ht="12.75">
      <c r="A212" s="59">
        <v>210</v>
      </c>
      <c r="B212" s="36" t="s">
        <v>210</v>
      </c>
      <c r="C212" s="69">
        <v>34.4</v>
      </c>
      <c r="D212" s="71" t="s">
        <v>3129</v>
      </c>
      <c r="E212" s="36" t="s">
        <v>1524</v>
      </c>
      <c r="F212" s="36" t="s">
        <v>3206</v>
      </c>
    </row>
    <row r="213" spans="1:6" s="68" customFormat="1" ht="12.75">
      <c r="A213" s="59">
        <v>211</v>
      </c>
      <c r="B213" s="36" t="s">
        <v>211</v>
      </c>
      <c r="C213" s="69">
        <v>332</v>
      </c>
      <c r="D213" s="71" t="s">
        <v>2432</v>
      </c>
      <c r="E213" s="36" t="s">
        <v>1524</v>
      </c>
      <c r="F213" s="36" t="s">
        <v>3206</v>
      </c>
    </row>
    <row r="214" spans="1:6" s="68" customFormat="1" ht="12.75">
      <c r="A214" s="59">
        <v>212</v>
      </c>
      <c r="B214" s="36" t="s">
        <v>212</v>
      </c>
      <c r="C214" s="69">
        <v>4.54</v>
      </c>
      <c r="D214" s="71" t="s">
        <v>670</v>
      </c>
      <c r="E214" s="36" t="s">
        <v>1523</v>
      </c>
      <c r="F214" s="36" t="s">
        <v>3206</v>
      </c>
    </row>
    <row r="215" spans="1:6" s="68" customFormat="1" ht="12.75">
      <c r="A215" s="59">
        <v>213</v>
      </c>
      <c r="B215" s="36" t="s">
        <v>213</v>
      </c>
      <c r="C215" s="69">
        <v>284</v>
      </c>
      <c r="D215" s="71" t="s">
        <v>2432</v>
      </c>
      <c r="E215" s="36" t="s">
        <v>1524</v>
      </c>
      <c r="F215" s="36" t="s">
        <v>3206</v>
      </c>
    </row>
    <row r="216" spans="1:6" s="68" customFormat="1" ht="12.75">
      <c r="A216" s="59">
        <v>214</v>
      </c>
      <c r="B216" s="36" t="s">
        <v>214</v>
      </c>
      <c r="C216" s="69">
        <v>89.1</v>
      </c>
      <c r="D216" s="71" t="s">
        <v>2431</v>
      </c>
      <c r="E216" s="36" t="s">
        <v>1525</v>
      </c>
      <c r="F216" s="36" t="s">
        <v>3206</v>
      </c>
    </row>
    <row r="217" spans="1:6" s="68" customFormat="1" ht="12.75">
      <c r="A217" s="59">
        <v>215</v>
      </c>
      <c r="B217" s="36" t="s">
        <v>215</v>
      </c>
      <c r="C217" s="69">
        <v>45</v>
      </c>
      <c r="D217" s="71" t="s">
        <v>517</v>
      </c>
      <c r="E217" s="36" t="s">
        <v>1525</v>
      </c>
      <c r="F217" s="36" t="s">
        <v>3206</v>
      </c>
    </row>
    <row r="218" spans="1:6" s="68" customFormat="1" ht="12.75">
      <c r="A218" s="59">
        <v>216</v>
      </c>
      <c r="B218" s="36" t="s">
        <v>1724</v>
      </c>
      <c r="C218" s="69">
        <v>60.8</v>
      </c>
      <c r="D218" s="71" t="s">
        <v>44</v>
      </c>
      <c r="E218" s="36" t="s">
        <v>3685</v>
      </c>
      <c r="F218" s="36" t="s">
        <v>522</v>
      </c>
    </row>
    <row r="219" spans="1:6" s="68" customFormat="1" ht="12.75">
      <c r="A219" s="59">
        <v>217</v>
      </c>
      <c r="B219" s="36" t="s">
        <v>2243</v>
      </c>
      <c r="C219" s="69">
        <v>25.6</v>
      </c>
      <c r="D219" s="71" t="s">
        <v>44</v>
      </c>
      <c r="E219" s="36" t="s">
        <v>2316</v>
      </c>
      <c r="F219" s="36" t="s">
        <v>3207</v>
      </c>
    </row>
    <row r="220" spans="1:6" s="68" customFormat="1" ht="12.75">
      <c r="A220" s="59">
        <v>218</v>
      </c>
      <c r="B220" s="36" t="s">
        <v>682</v>
      </c>
      <c r="C220" s="69">
        <v>14.9</v>
      </c>
      <c r="D220" s="71" t="s">
        <v>683</v>
      </c>
      <c r="E220" s="36" t="s">
        <v>1526</v>
      </c>
      <c r="F220" s="36" t="s">
        <v>3206</v>
      </c>
    </row>
    <row r="221" spans="1:6" s="68" customFormat="1" ht="12.75">
      <c r="A221" s="59">
        <v>219</v>
      </c>
      <c r="B221" s="50" t="s">
        <v>3546</v>
      </c>
      <c r="C221" s="50">
        <v>46.4</v>
      </c>
      <c r="D221" s="55" t="s">
        <v>44</v>
      </c>
      <c r="E221" s="50" t="s">
        <v>3265</v>
      </c>
      <c r="F221" s="50" t="s">
        <v>643</v>
      </c>
    </row>
    <row r="222" spans="1:6" s="68" customFormat="1" ht="12.75">
      <c r="A222" s="59">
        <v>220</v>
      </c>
      <c r="B222" s="50" t="s">
        <v>519</v>
      </c>
      <c r="C222" s="50">
        <v>31.3</v>
      </c>
      <c r="D222" s="55" t="s">
        <v>44</v>
      </c>
      <c r="E222" s="50" t="s">
        <v>3265</v>
      </c>
      <c r="F222" s="50" t="s">
        <v>643</v>
      </c>
    </row>
    <row r="223" spans="1:6" s="68" customFormat="1" ht="12.75">
      <c r="A223" s="59">
        <v>221</v>
      </c>
      <c r="B223" s="36" t="s">
        <v>216</v>
      </c>
      <c r="C223" s="69">
        <v>16.7</v>
      </c>
      <c r="D223" s="71" t="s">
        <v>3418</v>
      </c>
      <c r="E223" s="36" t="s">
        <v>1526</v>
      </c>
      <c r="F223" s="36" t="s">
        <v>3206</v>
      </c>
    </row>
    <row r="224" spans="1:6" s="68" customFormat="1" ht="12.75">
      <c r="A224" s="59">
        <v>222</v>
      </c>
      <c r="B224" s="60" t="s">
        <v>3250</v>
      </c>
      <c r="C224" s="91">
        <v>233</v>
      </c>
      <c r="D224" s="92" t="s">
        <v>44</v>
      </c>
      <c r="E224" s="60" t="s">
        <v>3942</v>
      </c>
      <c r="F224" s="60" t="s">
        <v>2928</v>
      </c>
    </row>
    <row r="225" spans="1:6" s="68" customFormat="1" ht="12.75">
      <c r="A225" s="59">
        <v>223</v>
      </c>
      <c r="B225" s="36" t="s">
        <v>217</v>
      </c>
      <c r="C225" s="69">
        <v>9.87</v>
      </c>
      <c r="D225" s="71" t="s">
        <v>1546</v>
      </c>
      <c r="E225" s="36" t="s">
        <v>1526</v>
      </c>
      <c r="F225" s="36" t="s">
        <v>3206</v>
      </c>
    </row>
    <row r="226" spans="1:6" s="68" customFormat="1" ht="12.75">
      <c r="A226" s="59">
        <v>224</v>
      </c>
      <c r="B226" s="36" t="s">
        <v>20</v>
      </c>
      <c r="C226" s="69">
        <v>42</v>
      </c>
      <c r="D226" s="71" t="s">
        <v>44</v>
      </c>
      <c r="E226" s="36" t="s">
        <v>2</v>
      </c>
      <c r="F226" s="36" t="s">
        <v>643</v>
      </c>
    </row>
    <row r="227" spans="1:6" s="68" customFormat="1" ht="12.75">
      <c r="A227" s="59">
        <v>225</v>
      </c>
      <c r="B227" s="36" t="s">
        <v>218</v>
      </c>
      <c r="C227" s="69">
        <v>171</v>
      </c>
      <c r="D227" s="71" t="s">
        <v>1547</v>
      </c>
      <c r="E227" s="36" t="s">
        <v>1523</v>
      </c>
      <c r="F227" s="36" t="s">
        <v>3206</v>
      </c>
    </row>
    <row r="228" spans="1:6" s="68" customFormat="1" ht="12.75">
      <c r="A228" s="59">
        <v>226</v>
      </c>
      <c r="B228" s="36" t="s">
        <v>1725</v>
      </c>
      <c r="C228" s="69">
        <v>164</v>
      </c>
      <c r="D228" s="71" t="s">
        <v>44</v>
      </c>
      <c r="E228" s="36" t="s">
        <v>3685</v>
      </c>
      <c r="F228" s="36" t="s">
        <v>522</v>
      </c>
    </row>
    <row r="229" spans="1:6" s="68" customFormat="1" ht="12.75">
      <c r="A229" s="59">
        <v>227</v>
      </c>
      <c r="B229" s="36" t="s">
        <v>219</v>
      </c>
      <c r="C229" s="69">
        <v>5.31</v>
      </c>
      <c r="D229" s="71" t="s">
        <v>1549</v>
      </c>
      <c r="E229" s="36" t="s">
        <v>1526</v>
      </c>
      <c r="F229" s="36" t="s">
        <v>3206</v>
      </c>
    </row>
    <row r="230" spans="1:6" s="68" customFormat="1" ht="12.75">
      <c r="A230" s="59">
        <v>228</v>
      </c>
      <c r="B230" s="36" t="s">
        <v>220</v>
      </c>
      <c r="C230" s="69">
        <v>14.8</v>
      </c>
      <c r="D230" s="71" t="s">
        <v>2315</v>
      </c>
      <c r="E230" s="36" t="s">
        <v>1525</v>
      </c>
      <c r="F230" s="36" t="s">
        <v>3206</v>
      </c>
    </row>
    <row r="231" spans="1:6" s="68" customFormat="1" ht="12.75">
      <c r="A231" s="59">
        <v>229</v>
      </c>
      <c r="B231" s="36" t="s">
        <v>1403</v>
      </c>
      <c r="C231" s="69">
        <v>12.6</v>
      </c>
      <c r="D231" s="71" t="s">
        <v>516</v>
      </c>
      <c r="E231" s="36" t="s">
        <v>1525</v>
      </c>
      <c r="F231" s="36" t="s">
        <v>3206</v>
      </c>
    </row>
    <row r="232" spans="1:6" s="68" customFormat="1" ht="12.75">
      <c r="A232" s="59">
        <v>230</v>
      </c>
      <c r="B232" s="36" t="s">
        <v>1404</v>
      </c>
      <c r="C232" s="69">
        <v>47.8</v>
      </c>
      <c r="D232" s="71" t="s">
        <v>2431</v>
      </c>
      <c r="E232" s="36" t="s">
        <v>1525</v>
      </c>
      <c r="F232" s="36" t="s">
        <v>3206</v>
      </c>
    </row>
    <row r="233" spans="1:6" s="68" customFormat="1" ht="12.75">
      <c r="A233" s="59">
        <v>231</v>
      </c>
      <c r="B233" s="36" t="s">
        <v>21</v>
      </c>
      <c r="C233" s="69">
        <v>62.5</v>
      </c>
      <c r="D233" s="71" t="s">
        <v>44</v>
      </c>
      <c r="E233" s="36" t="s">
        <v>2</v>
      </c>
      <c r="F233" s="36" t="s">
        <v>643</v>
      </c>
    </row>
    <row r="234" spans="1:6" s="68" customFormat="1" ht="12.75">
      <c r="A234" s="59">
        <v>232</v>
      </c>
      <c r="B234" s="36" t="s">
        <v>2591</v>
      </c>
      <c r="C234" s="69">
        <v>2.7</v>
      </c>
      <c r="D234" s="71" t="s">
        <v>44</v>
      </c>
      <c r="E234" s="36" t="s">
        <v>2582</v>
      </c>
      <c r="F234" s="36" t="s">
        <v>3205</v>
      </c>
    </row>
    <row r="235" spans="1:6" s="68" customFormat="1" ht="12.75">
      <c r="A235" s="59">
        <v>233</v>
      </c>
      <c r="B235" s="36" t="s">
        <v>1405</v>
      </c>
      <c r="C235" s="69">
        <v>16</v>
      </c>
      <c r="D235" s="71" t="s">
        <v>1375</v>
      </c>
      <c r="E235" s="36" t="s">
        <v>1526</v>
      </c>
      <c r="F235" s="36" t="s">
        <v>3206</v>
      </c>
    </row>
    <row r="236" spans="1:6" s="68" customFormat="1" ht="12.75">
      <c r="A236" s="59">
        <v>234</v>
      </c>
      <c r="B236" s="36" t="s">
        <v>1727</v>
      </c>
      <c r="C236" s="69">
        <v>70.7</v>
      </c>
      <c r="D236" s="71" t="s">
        <v>44</v>
      </c>
      <c r="E236" s="36" t="s">
        <v>3685</v>
      </c>
      <c r="F236" s="36" t="s">
        <v>522</v>
      </c>
    </row>
    <row r="237" spans="1:6" s="68" customFormat="1" ht="12.75">
      <c r="A237" s="59">
        <v>235</v>
      </c>
      <c r="B237" s="36" t="s">
        <v>2237</v>
      </c>
      <c r="C237" s="69">
        <v>4.6</v>
      </c>
      <c r="D237" s="71" t="s">
        <v>518</v>
      </c>
      <c r="E237" s="36" t="s">
        <v>1526</v>
      </c>
      <c r="F237" s="36" t="s">
        <v>3206</v>
      </c>
    </row>
    <row r="238" spans="1:6" s="68" customFormat="1" ht="12.75">
      <c r="A238" s="59">
        <v>236</v>
      </c>
      <c r="B238" s="36" t="s">
        <v>3</v>
      </c>
      <c r="C238" s="69">
        <v>340</v>
      </c>
      <c r="D238" s="71" t="s">
        <v>44</v>
      </c>
      <c r="E238" s="36" t="s">
        <v>2</v>
      </c>
      <c r="F238" s="36" t="s">
        <v>643</v>
      </c>
    </row>
    <row r="239" spans="1:6" s="68" customFormat="1" ht="12.75">
      <c r="A239" s="59">
        <v>237</v>
      </c>
      <c r="B239" s="50" t="s">
        <v>520</v>
      </c>
      <c r="C239" s="50">
        <v>47.7</v>
      </c>
      <c r="D239" s="55" t="s">
        <v>44</v>
      </c>
      <c r="E239" s="50" t="s">
        <v>3123</v>
      </c>
      <c r="F239" s="50" t="s">
        <v>643</v>
      </c>
    </row>
    <row r="240" spans="1:6" s="68" customFormat="1" ht="12.75">
      <c r="A240" s="59">
        <v>238</v>
      </c>
      <c r="B240" s="50" t="s">
        <v>521</v>
      </c>
      <c r="C240" s="50">
        <v>26.4</v>
      </c>
      <c r="D240" s="55" t="s">
        <v>44</v>
      </c>
      <c r="E240" s="50" t="s">
        <v>3123</v>
      </c>
      <c r="F240" s="50" t="s">
        <v>643</v>
      </c>
    </row>
    <row r="241" spans="1:6" s="68" customFormat="1" ht="12.75">
      <c r="A241" s="59">
        <v>239</v>
      </c>
      <c r="B241" s="36" t="s">
        <v>2238</v>
      </c>
      <c r="C241" s="69">
        <v>30.6</v>
      </c>
      <c r="D241" s="71" t="s">
        <v>44</v>
      </c>
      <c r="E241" s="36" t="s">
        <v>900</v>
      </c>
      <c r="F241" s="36" t="s">
        <v>3206</v>
      </c>
    </row>
    <row r="242" spans="1:6" s="68" customFormat="1" ht="12.75">
      <c r="A242" s="59">
        <v>240</v>
      </c>
      <c r="B242" s="36" t="s">
        <v>22</v>
      </c>
      <c r="C242" s="69">
        <v>62.5</v>
      </c>
      <c r="D242" s="71" t="s">
        <v>44</v>
      </c>
      <c r="E242" s="36" t="s">
        <v>2</v>
      </c>
      <c r="F242" s="36" t="s">
        <v>643</v>
      </c>
    </row>
    <row r="243" spans="1:6" s="68" customFormat="1" ht="12.75">
      <c r="A243" s="59">
        <v>241</v>
      </c>
      <c r="B243" s="36" t="s">
        <v>3543</v>
      </c>
      <c r="C243" s="69">
        <v>55.4</v>
      </c>
      <c r="D243" s="71" t="s">
        <v>44</v>
      </c>
      <c r="E243" s="36" t="s">
        <v>3536</v>
      </c>
      <c r="F243" s="36" t="s">
        <v>3205</v>
      </c>
    </row>
    <row r="244" spans="1:6" s="68" customFormat="1" ht="12.75">
      <c r="A244" s="59">
        <v>242</v>
      </c>
      <c r="B244" s="50" t="s">
        <v>2143</v>
      </c>
      <c r="C244" s="50">
        <v>5.66</v>
      </c>
      <c r="D244" s="55" t="s">
        <v>44</v>
      </c>
      <c r="E244" s="50" t="s">
        <v>3123</v>
      </c>
      <c r="F244" s="50" t="s">
        <v>643</v>
      </c>
    </row>
    <row r="245" spans="1:6" s="68" customFormat="1" ht="12.75">
      <c r="A245" s="59">
        <v>243</v>
      </c>
      <c r="B245" s="36" t="s">
        <v>1728</v>
      </c>
      <c r="C245" s="69">
        <v>108</v>
      </c>
      <c r="D245" s="71" t="s">
        <v>44</v>
      </c>
      <c r="E245" s="36" t="s">
        <v>3685</v>
      </c>
      <c r="F245" s="36" t="s">
        <v>522</v>
      </c>
    </row>
    <row r="246" spans="1:6" s="68" customFormat="1" ht="12.75">
      <c r="A246" s="59">
        <v>244</v>
      </c>
      <c r="B246" s="36" t="s">
        <v>11</v>
      </c>
      <c r="C246" s="69">
        <v>162</v>
      </c>
      <c r="D246" s="71" t="s">
        <v>44</v>
      </c>
      <c r="E246" s="36" t="s">
        <v>2</v>
      </c>
      <c r="F246" s="36" t="s">
        <v>643</v>
      </c>
    </row>
    <row r="248" spans="7:8" ht="12.75">
      <c r="G248" s="67">
        <f>SUM(C3:C208)</f>
        <v>13035.369999999997</v>
      </c>
      <c r="H248" s="66" t="s">
        <v>2181</v>
      </c>
    </row>
    <row r="249" spans="7:8" ht="12.75">
      <c r="G249" s="67">
        <f>G248/1024</f>
        <v>12.729853515624997</v>
      </c>
      <c r="H249" s="66" t="s">
        <v>2182</v>
      </c>
    </row>
  </sheetData>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E54"/>
  <sheetViews>
    <sheetView workbookViewId="0" topLeftCell="A18">
      <selection activeCell="E28" sqref="E28"/>
    </sheetView>
  </sheetViews>
  <sheetFormatPr defaultColWidth="9.140625" defaultRowHeight="12.75"/>
  <cols>
    <col min="1" max="1" width="10.57421875" style="1" bestFit="1" customWidth="1"/>
    <col min="2" max="2" width="65.421875" style="1" bestFit="1" customWidth="1"/>
    <col min="3" max="3" width="7.140625" style="1" bestFit="1" customWidth="1"/>
    <col min="4" max="4" width="8.421875" style="1" bestFit="1" customWidth="1"/>
    <col min="5" max="16384" width="9.140625" style="1" customWidth="1"/>
  </cols>
  <sheetData>
    <row r="1" spans="1:4" ht="12.75">
      <c r="A1" s="100" t="s">
        <v>2112</v>
      </c>
      <c r="B1" s="100"/>
      <c r="C1" s="100"/>
      <c r="D1" s="100"/>
    </row>
    <row r="2" spans="1:4" ht="12.75">
      <c r="A2" s="75" t="s">
        <v>3318</v>
      </c>
      <c r="B2" s="75" t="s">
        <v>2429</v>
      </c>
      <c r="C2" s="75" t="s">
        <v>3067</v>
      </c>
      <c r="D2" s="75" t="s">
        <v>3319</v>
      </c>
    </row>
    <row r="3" spans="1:4" ht="12.75">
      <c r="A3" s="60" t="s">
        <v>2855</v>
      </c>
      <c r="B3" s="36" t="s">
        <v>3066</v>
      </c>
      <c r="C3" s="36" t="s">
        <v>3112</v>
      </c>
      <c r="D3" s="38" t="s">
        <v>3320</v>
      </c>
    </row>
    <row r="4" spans="1:4" ht="12.75">
      <c r="A4" s="60" t="s">
        <v>2856</v>
      </c>
      <c r="B4" s="36" t="s">
        <v>3069</v>
      </c>
      <c r="C4" s="36" t="s">
        <v>3110</v>
      </c>
      <c r="D4" s="38" t="s">
        <v>3320</v>
      </c>
    </row>
    <row r="5" spans="1:4" ht="12.75">
      <c r="A5" s="50" t="s">
        <v>488</v>
      </c>
      <c r="B5" s="50" t="s">
        <v>3039</v>
      </c>
      <c r="C5" s="50" t="s">
        <v>3111</v>
      </c>
      <c r="D5" s="50"/>
    </row>
    <row r="6" spans="1:4" ht="12.75">
      <c r="A6" s="60" t="s">
        <v>2857</v>
      </c>
      <c r="B6" s="60" t="s">
        <v>3071</v>
      </c>
      <c r="C6" s="60" t="s">
        <v>3110</v>
      </c>
      <c r="D6" s="38" t="s">
        <v>3320</v>
      </c>
    </row>
    <row r="7" spans="1:4" ht="12.75">
      <c r="A7" s="60" t="s">
        <v>2828</v>
      </c>
      <c r="B7" s="60" t="s">
        <v>774</v>
      </c>
      <c r="C7" s="60" t="s">
        <v>3111</v>
      </c>
      <c r="D7" s="38" t="s">
        <v>3320</v>
      </c>
    </row>
    <row r="8" spans="1:4" ht="12.75">
      <c r="A8" s="60" t="s">
        <v>3381</v>
      </c>
      <c r="B8" s="60" t="s">
        <v>3549</v>
      </c>
      <c r="C8" s="60" t="s">
        <v>3111</v>
      </c>
      <c r="D8" s="38" t="s">
        <v>3320</v>
      </c>
    </row>
    <row r="9" spans="1:4" ht="12.75">
      <c r="A9" s="60" t="s">
        <v>2274</v>
      </c>
      <c r="B9" s="60" t="s">
        <v>1442</v>
      </c>
      <c r="C9" s="60" t="s">
        <v>3111</v>
      </c>
      <c r="D9" s="36" t="s">
        <v>293</v>
      </c>
    </row>
    <row r="10" spans="1:4" ht="12.75">
      <c r="A10" s="60" t="s">
        <v>1774</v>
      </c>
      <c r="B10" s="36" t="s">
        <v>3766</v>
      </c>
      <c r="C10" s="36" t="s">
        <v>3112</v>
      </c>
      <c r="D10" s="38" t="s">
        <v>3320</v>
      </c>
    </row>
    <row r="11" spans="1:4" ht="12.75">
      <c r="A11" s="60" t="s">
        <v>1775</v>
      </c>
      <c r="B11" s="36" t="s">
        <v>3769</v>
      </c>
      <c r="C11" s="36" t="s">
        <v>3112</v>
      </c>
      <c r="D11" s="38" t="s">
        <v>3320</v>
      </c>
    </row>
    <row r="12" spans="1:4" ht="12.75">
      <c r="A12" s="60" t="s">
        <v>1776</v>
      </c>
      <c r="B12" s="60" t="s">
        <v>1771</v>
      </c>
      <c r="C12" s="36" t="s">
        <v>3112</v>
      </c>
      <c r="D12" s="38" t="s">
        <v>3320</v>
      </c>
    </row>
    <row r="13" spans="1:4" ht="12.75">
      <c r="A13" s="60" t="s">
        <v>1777</v>
      </c>
      <c r="B13" s="36" t="s">
        <v>1772</v>
      </c>
      <c r="C13" s="36" t="s">
        <v>3112</v>
      </c>
      <c r="D13" s="38" t="s">
        <v>3320</v>
      </c>
    </row>
    <row r="14" spans="1:4" ht="12.75">
      <c r="A14" s="36" t="s">
        <v>2850</v>
      </c>
      <c r="B14" s="36" t="s">
        <v>3044</v>
      </c>
      <c r="C14" s="36" t="s">
        <v>3111</v>
      </c>
      <c r="D14" s="38" t="s">
        <v>3320</v>
      </c>
    </row>
    <row r="15" spans="1:4" ht="12.75">
      <c r="A15" s="60" t="s">
        <v>3853</v>
      </c>
      <c r="B15" s="36" t="s">
        <v>1773</v>
      </c>
      <c r="C15" s="36" t="s">
        <v>3112</v>
      </c>
      <c r="D15" s="38" t="s">
        <v>3320</v>
      </c>
    </row>
    <row r="16" spans="1:4" ht="12.75">
      <c r="A16" s="36" t="s">
        <v>2852</v>
      </c>
      <c r="B16" s="36" t="s">
        <v>3045</v>
      </c>
      <c r="C16" s="36" t="s">
        <v>3111</v>
      </c>
      <c r="D16" s="38" t="s">
        <v>3320</v>
      </c>
    </row>
    <row r="17" spans="1:4" ht="12.75">
      <c r="A17" s="36" t="s">
        <v>2851</v>
      </c>
      <c r="B17" s="36" t="s">
        <v>3842</v>
      </c>
      <c r="C17" s="36" t="s">
        <v>3111</v>
      </c>
      <c r="D17" s="38" t="s">
        <v>3320</v>
      </c>
    </row>
    <row r="18" spans="1:4" ht="12.75">
      <c r="A18" s="36" t="s">
        <v>2853</v>
      </c>
      <c r="B18" s="36" t="s">
        <v>3046</v>
      </c>
      <c r="C18" s="36" t="s">
        <v>3111</v>
      </c>
      <c r="D18" s="38" t="s">
        <v>3320</v>
      </c>
    </row>
    <row r="19" spans="1:4" ht="12.75">
      <c r="A19" s="36" t="s">
        <v>2854</v>
      </c>
      <c r="B19" s="36" t="s">
        <v>3937</v>
      </c>
      <c r="C19" s="36" t="s">
        <v>3111</v>
      </c>
      <c r="D19" s="38" t="s">
        <v>3320</v>
      </c>
    </row>
    <row r="20" spans="1:4" ht="12.75">
      <c r="A20" s="36" t="s">
        <v>534</v>
      </c>
      <c r="B20" s="36" t="s">
        <v>3938</v>
      </c>
      <c r="C20" s="36" t="s">
        <v>3111</v>
      </c>
      <c r="D20" s="38" t="s">
        <v>293</v>
      </c>
    </row>
    <row r="21" spans="1:4" ht="12.75">
      <c r="A21" s="36" t="s">
        <v>535</v>
      </c>
      <c r="B21" s="36" t="s">
        <v>3855</v>
      </c>
      <c r="C21" s="36" t="s">
        <v>3111</v>
      </c>
      <c r="D21" s="38" t="s">
        <v>3320</v>
      </c>
    </row>
    <row r="22" spans="1:4" ht="12.75">
      <c r="A22" s="36" t="s">
        <v>536</v>
      </c>
      <c r="B22" s="36" t="s">
        <v>3939</v>
      </c>
      <c r="C22" s="36" t="s">
        <v>3111</v>
      </c>
      <c r="D22" s="38" t="s">
        <v>3320</v>
      </c>
    </row>
    <row r="23" spans="1:4" ht="12.75">
      <c r="A23" s="60" t="s">
        <v>2152</v>
      </c>
      <c r="B23" s="60" t="s">
        <v>2151</v>
      </c>
      <c r="C23" s="60" t="s">
        <v>3111</v>
      </c>
      <c r="D23" s="38" t="s">
        <v>3320</v>
      </c>
    </row>
    <row r="24" spans="1:4" ht="12.75">
      <c r="A24" s="36" t="s">
        <v>3043</v>
      </c>
      <c r="B24" s="36" t="s">
        <v>1183</v>
      </c>
      <c r="C24" s="36" t="s">
        <v>3111</v>
      </c>
      <c r="D24" s="38" t="s">
        <v>3320</v>
      </c>
    </row>
    <row r="25" spans="1:4" ht="12.75">
      <c r="A25" s="37"/>
      <c r="B25" s="37"/>
      <c r="C25" s="37"/>
      <c r="D25" s="37"/>
    </row>
    <row r="26" spans="1:4" ht="12.75">
      <c r="A26" s="98" t="s">
        <v>3113</v>
      </c>
      <c r="B26" s="99"/>
      <c r="C26" s="99"/>
      <c r="D26" s="99"/>
    </row>
    <row r="27" spans="1:4" ht="12.75">
      <c r="A27" s="41" t="s">
        <v>2227</v>
      </c>
      <c r="B27" s="41" t="s">
        <v>2429</v>
      </c>
      <c r="C27" s="41" t="s">
        <v>3067</v>
      </c>
      <c r="D27" s="41" t="s">
        <v>3858</v>
      </c>
    </row>
    <row r="28" spans="1:5" ht="12.75">
      <c r="A28" s="36">
        <v>1</v>
      </c>
      <c r="B28" s="95" t="s">
        <v>997</v>
      </c>
      <c r="C28" s="60" t="s">
        <v>3112</v>
      </c>
      <c r="D28" s="60" t="s">
        <v>998</v>
      </c>
      <c r="E28" s="96" t="s">
        <v>2928</v>
      </c>
    </row>
    <row r="29" spans="1:4" ht="12.75">
      <c r="A29" s="36">
        <v>2</v>
      </c>
      <c r="B29" s="36" t="s">
        <v>450</v>
      </c>
      <c r="C29" s="36" t="s">
        <v>451</v>
      </c>
      <c r="D29" s="36" t="s">
        <v>452</v>
      </c>
    </row>
    <row r="30" spans="1:4" ht="12.75">
      <c r="A30" s="36">
        <v>3</v>
      </c>
      <c r="B30" s="36" t="s">
        <v>2424</v>
      </c>
      <c r="C30" s="36" t="s">
        <v>3112</v>
      </c>
      <c r="D30" s="36" t="s">
        <v>771</v>
      </c>
    </row>
    <row r="31" spans="1:5" ht="12.75">
      <c r="A31" s="36">
        <v>4</v>
      </c>
      <c r="B31" s="60" t="s">
        <v>1352</v>
      </c>
      <c r="C31" s="60" t="s">
        <v>3112</v>
      </c>
      <c r="D31" s="60" t="s">
        <v>1353</v>
      </c>
      <c r="E31" s="10" t="s">
        <v>35</v>
      </c>
    </row>
    <row r="32" spans="1:4" ht="12.75">
      <c r="A32" s="36">
        <v>5</v>
      </c>
      <c r="B32" s="36" t="s">
        <v>1950</v>
      </c>
      <c r="C32" s="36" t="s">
        <v>3112</v>
      </c>
      <c r="D32" s="36" t="s">
        <v>771</v>
      </c>
    </row>
    <row r="33" spans="1:4" ht="12.75">
      <c r="A33" s="36">
        <v>6</v>
      </c>
      <c r="B33" s="36" t="s">
        <v>2101</v>
      </c>
      <c r="C33" s="36" t="s">
        <v>3112</v>
      </c>
      <c r="D33" s="36" t="s">
        <v>771</v>
      </c>
    </row>
    <row r="34" spans="1:4" ht="12.75">
      <c r="A34" s="36">
        <v>7</v>
      </c>
      <c r="B34" s="74" t="s">
        <v>3429</v>
      </c>
      <c r="C34" s="36" t="s">
        <v>3112</v>
      </c>
      <c r="D34" s="36" t="s">
        <v>2918</v>
      </c>
    </row>
    <row r="35" spans="1:4" ht="12.75">
      <c r="A35" s="36">
        <v>8</v>
      </c>
      <c r="B35" s="36" t="s">
        <v>3591</v>
      </c>
      <c r="C35" s="36" t="s">
        <v>3112</v>
      </c>
      <c r="D35" s="36" t="s">
        <v>3625</v>
      </c>
    </row>
    <row r="36" spans="1:4" ht="12.75">
      <c r="A36" s="36">
        <v>9</v>
      </c>
      <c r="B36" s="36" t="s">
        <v>3592</v>
      </c>
      <c r="C36" s="36" t="s">
        <v>3112</v>
      </c>
      <c r="D36" s="36" t="s">
        <v>3625</v>
      </c>
    </row>
    <row r="37" spans="1:4" ht="12.75">
      <c r="A37" s="36">
        <v>10</v>
      </c>
      <c r="B37" s="36" t="s">
        <v>2111</v>
      </c>
      <c r="C37" s="36" t="s">
        <v>3112</v>
      </c>
      <c r="D37" s="36" t="s">
        <v>3625</v>
      </c>
    </row>
    <row r="38" spans="1:5" ht="12.75">
      <c r="A38" s="36">
        <v>11</v>
      </c>
      <c r="B38" s="36" t="s">
        <v>3797</v>
      </c>
      <c r="C38" s="36" t="s">
        <v>3112</v>
      </c>
      <c r="D38" s="36" t="s">
        <v>3798</v>
      </c>
      <c r="E38" s="10" t="s">
        <v>3206</v>
      </c>
    </row>
    <row r="39" spans="1:5" ht="12.75">
      <c r="A39" s="36">
        <v>12</v>
      </c>
      <c r="B39" s="36" t="s">
        <v>3801</v>
      </c>
      <c r="C39" s="36" t="s">
        <v>3112</v>
      </c>
      <c r="D39" s="36" t="s">
        <v>3798</v>
      </c>
      <c r="E39" s="10" t="s">
        <v>3802</v>
      </c>
    </row>
    <row r="40" spans="1:4" ht="12.75">
      <c r="A40" s="36">
        <v>13</v>
      </c>
      <c r="B40" s="36" t="s">
        <v>772</v>
      </c>
      <c r="C40" s="36" t="s">
        <v>773</v>
      </c>
      <c r="D40" s="36" t="s">
        <v>3115</v>
      </c>
    </row>
    <row r="41" spans="1:4" ht="12.75">
      <c r="A41" s="36">
        <v>14</v>
      </c>
      <c r="B41" s="36" t="s">
        <v>3116</v>
      </c>
      <c r="C41" s="36" t="s">
        <v>3112</v>
      </c>
      <c r="D41" s="36" t="s">
        <v>3115</v>
      </c>
    </row>
    <row r="42" spans="1:4" ht="12.75">
      <c r="A42" s="36">
        <v>15</v>
      </c>
      <c r="B42" s="36" t="s">
        <v>3005</v>
      </c>
      <c r="C42" s="36" t="s">
        <v>3112</v>
      </c>
      <c r="D42" s="36" t="s">
        <v>2918</v>
      </c>
    </row>
    <row r="43" spans="1:4" ht="12.75">
      <c r="A43" s="36">
        <v>16</v>
      </c>
      <c r="B43" s="36" t="s">
        <v>3574</v>
      </c>
      <c r="C43" s="36" t="s">
        <v>3112</v>
      </c>
      <c r="D43" s="36" t="s">
        <v>3115</v>
      </c>
    </row>
    <row r="44" spans="1:4" ht="12.75">
      <c r="A44" s="36">
        <v>17</v>
      </c>
      <c r="B44" s="36" t="s">
        <v>3563</v>
      </c>
      <c r="C44" s="36" t="s">
        <v>3112</v>
      </c>
      <c r="D44" s="36" t="s">
        <v>3115</v>
      </c>
    </row>
    <row r="45" spans="1:4" ht="12.75">
      <c r="A45" s="36">
        <v>18</v>
      </c>
      <c r="B45" s="36" t="s">
        <v>1333</v>
      </c>
      <c r="C45" s="36" t="s">
        <v>3112</v>
      </c>
      <c r="D45" s="36" t="s">
        <v>2918</v>
      </c>
    </row>
    <row r="46" spans="1:4" ht="12.75">
      <c r="A46" s="36">
        <v>19</v>
      </c>
      <c r="B46" s="74" t="s">
        <v>3114</v>
      </c>
      <c r="C46" s="36" t="s">
        <v>3112</v>
      </c>
      <c r="D46" s="36" t="s">
        <v>3115</v>
      </c>
    </row>
    <row r="47" spans="1:4" ht="12.75">
      <c r="A47" s="36">
        <v>20</v>
      </c>
      <c r="B47" s="38" t="s">
        <v>2284</v>
      </c>
      <c r="C47" s="36" t="s">
        <v>3112</v>
      </c>
      <c r="D47" s="36" t="s">
        <v>771</v>
      </c>
    </row>
    <row r="48" spans="1:4" ht="12.75">
      <c r="A48" s="36">
        <v>21</v>
      </c>
      <c r="B48" s="36" t="s">
        <v>1505</v>
      </c>
      <c r="C48" s="36" t="s">
        <v>3112</v>
      </c>
      <c r="D48" s="36" t="s">
        <v>2918</v>
      </c>
    </row>
    <row r="49" spans="1:4" ht="12.75">
      <c r="A49" s="36">
        <v>22</v>
      </c>
      <c r="B49" s="36" t="s">
        <v>1332</v>
      </c>
      <c r="C49" s="36" t="s">
        <v>3112</v>
      </c>
      <c r="D49" s="36" t="s">
        <v>2918</v>
      </c>
    </row>
    <row r="50" spans="1:4" ht="12.75">
      <c r="A50" s="36">
        <v>23</v>
      </c>
      <c r="B50" s="36" t="s">
        <v>1485</v>
      </c>
      <c r="C50" s="36" t="s">
        <v>3112</v>
      </c>
      <c r="D50" s="36" t="s">
        <v>2918</v>
      </c>
    </row>
    <row r="51" spans="1:5" ht="12.75">
      <c r="A51" s="36">
        <v>24</v>
      </c>
      <c r="B51" s="36" t="s">
        <v>3775</v>
      </c>
      <c r="C51" s="36" t="s">
        <v>3776</v>
      </c>
      <c r="D51" s="36" t="s">
        <v>2918</v>
      </c>
      <c r="E51" s="10" t="s">
        <v>643</v>
      </c>
    </row>
    <row r="52" spans="1:4" ht="12.75">
      <c r="A52" s="36">
        <v>25</v>
      </c>
      <c r="B52" s="74" t="s">
        <v>494</v>
      </c>
      <c r="C52" s="36" t="s">
        <v>3112</v>
      </c>
      <c r="D52" s="36" t="s">
        <v>2925</v>
      </c>
    </row>
    <row r="53" spans="1:4" ht="12.75">
      <c r="A53" s="36">
        <v>26</v>
      </c>
      <c r="B53" s="36" t="s">
        <v>1506</v>
      </c>
      <c r="C53" s="36" t="s">
        <v>3112</v>
      </c>
      <c r="D53" s="36" t="s">
        <v>2918</v>
      </c>
    </row>
    <row r="54" spans="1:4" ht="12.75">
      <c r="A54" s="36">
        <v>27</v>
      </c>
      <c r="B54" s="36" t="s">
        <v>1483</v>
      </c>
      <c r="C54" s="36" t="s">
        <v>3112</v>
      </c>
      <c r="D54" s="36" t="s">
        <v>2918</v>
      </c>
    </row>
  </sheetData>
  <mergeCells count="2">
    <mergeCell ref="A26:D26"/>
    <mergeCell ref="A1:D1"/>
  </mergeCell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G231"/>
  <sheetViews>
    <sheetView workbookViewId="0" topLeftCell="A1">
      <pane ySplit="510" topLeftCell="BM1" activePane="bottomLeft" state="split"/>
      <selection pane="topLeft" activeCell="A1" sqref="A1:E1"/>
      <selection pane="bottomLeft" activeCell="A1" sqref="A1:E1"/>
    </sheetView>
  </sheetViews>
  <sheetFormatPr defaultColWidth="9.140625" defaultRowHeight="12.75"/>
  <cols>
    <col min="1" max="1" width="3.57421875" style="1" bestFit="1" customWidth="1"/>
    <col min="2" max="2" width="54.00390625" style="1" bestFit="1" customWidth="1"/>
    <col min="3" max="3" width="11.57421875" style="1" customWidth="1"/>
    <col min="4" max="4" width="10.28125" style="1" bestFit="1" customWidth="1"/>
    <col min="5" max="5" width="4.00390625" style="0" bestFit="1" customWidth="1"/>
    <col min="6" max="6" width="7.421875" style="1" bestFit="1" customWidth="1"/>
    <col min="7" max="7" width="3.7109375" style="1" bestFit="1" customWidth="1"/>
    <col min="8" max="16384" width="9.140625" style="1" customWidth="1"/>
  </cols>
  <sheetData>
    <row r="1" spans="1:6" s="24" customFormat="1" ht="12.75">
      <c r="A1" s="101" t="s">
        <v>3321</v>
      </c>
      <c r="B1" s="101"/>
      <c r="C1" s="101"/>
      <c r="D1" s="101"/>
      <c r="E1" s="101"/>
      <c r="F1" s="26"/>
    </row>
    <row r="2" spans="1:6" ht="12.75">
      <c r="A2" s="39" t="s">
        <v>2227</v>
      </c>
      <c r="B2" s="39" t="s">
        <v>2429</v>
      </c>
      <c r="C2" s="39" t="s">
        <v>789</v>
      </c>
      <c r="D2" s="39" t="s">
        <v>1835</v>
      </c>
      <c r="E2" s="39" t="s">
        <v>1836</v>
      </c>
      <c r="F2" s="3"/>
    </row>
    <row r="3" spans="1:6" ht="12.75">
      <c r="A3" s="10">
        <v>1</v>
      </c>
      <c r="B3" s="22" t="s">
        <v>2007</v>
      </c>
      <c r="C3" s="11"/>
      <c r="D3" s="11" t="s">
        <v>546</v>
      </c>
      <c r="E3" s="11" t="s">
        <v>3205</v>
      </c>
      <c r="F3" s="3"/>
    </row>
    <row r="4" spans="1:6" ht="12.75">
      <c r="A4" s="10">
        <v>2</v>
      </c>
      <c r="B4" s="22" t="s">
        <v>228</v>
      </c>
      <c r="C4" s="11" t="s">
        <v>1752</v>
      </c>
      <c r="D4" s="11" t="s">
        <v>1846</v>
      </c>
      <c r="E4" s="11" t="s">
        <v>1874</v>
      </c>
      <c r="F4" s="3"/>
    </row>
    <row r="5" spans="1:6" ht="12.75">
      <c r="A5" s="10">
        <v>3</v>
      </c>
      <c r="B5" s="22" t="s">
        <v>1011</v>
      </c>
      <c r="C5" s="11"/>
      <c r="D5" s="11" t="s">
        <v>1012</v>
      </c>
      <c r="E5" s="11" t="s">
        <v>522</v>
      </c>
      <c r="F5" s="3"/>
    </row>
    <row r="6" spans="1:6" ht="12.75">
      <c r="A6" s="10">
        <v>4</v>
      </c>
      <c r="B6" s="22" t="s">
        <v>243</v>
      </c>
      <c r="C6" s="11"/>
      <c r="D6" s="11" t="s">
        <v>1847</v>
      </c>
      <c r="E6" s="11" t="s">
        <v>1874</v>
      </c>
      <c r="F6" s="3"/>
    </row>
    <row r="7" spans="1:6" ht="12.75">
      <c r="A7" s="10">
        <v>5</v>
      </c>
      <c r="B7" s="22" t="s">
        <v>2518</v>
      </c>
      <c r="C7" s="11"/>
      <c r="D7" s="11" t="s">
        <v>1848</v>
      </c>
      <c r="E7" s="11" t="s">
        <v>1874</v>
      </c>
      <c r="F7" s="3"/>
    </row>
    <row r="8" spans="1:6" ht="12.75">
      <c r="A8" s="10">
        <v>6</v>
      </c>
      <c r="B8" s="22" t="s">
        <v>317</v>
      </c>
      <c r="C8" s="11"/>
      <c r="D8" s="11" t="s">
        <v>1848</v>
      </c>
      <c r="E8" s="11" t="s">
        <v>1874</v>
      </c>
      <c r="F8" s="3"/>
    </row>
    <row r="9" spans="1:6" ht="12.75">
      <c r="A9" s="10">
        <v>7</v>
      </c>
      <c r="B9" s="22" t="s">
        <v>2836</v>
      </c>
      <c r="C9" s="11" t="s">
        <v>2838</v>
      </c>
      <c r="D9" s="11" t="s">
        <v>2837</v>
      </c>
      <c r="E9" s="11" t="s">
        <v>3205</v>
      </c>
      <c r="F9" s="3"/>
    </row>
    <row r="10" spans="1:6" ht="12.75">
      <c r="A10" s="10">
        <v>8</v>
      </c>
      <c r="B10" s="22" t="s">
        <v>2840</v>
      </c>
      <c r="C10" s="11" t="s">
        <v>2838</v>
      </c>
      <c r="D10" s="11" t="s">
        <v>2837</v>
      </c>
      <c r="E10" s="11" t="s">
        <v>3205</v>
      </c>
      <c r="F10" s="3"/>
    </row>
    <row r="11" spans="1:6" ht="12.75">
      <c r="A11" s="10">
        <v>9</v>
      </c>
      <c r="B11" s="22" t="s">
        <v>2839</v>
      </c>
      <c r="C11" s="11" t="s">
        <v>2838</v>
      </c>
      <c r="D11" s="11" t="s">
        <v>2837</v>
      </c>
      <c r="E11" s="11" t="s">
        <v>3205</v>
      </c>
      <c r="F11" s="3"/>
    </row>
    <row r="12" spans="1:6" ht="12.75">
      <c r="A12" s="10">
        <v>10</v>
      </c>
      <c r="B12" s="22" t="s">
        <v>389</v>
      </c>
      <c r="C12" s="11" t="s">
        <v>2371</v>
      </c>
      <c r="D12" s="11" t="s">
        <v>1842</v>
      </c>
      <c r="E12" s="11" t="s">
        <v>643</v>
      </c>
      <c r="F12" s="3"/>
    </row>
    <row r="13" spans="1:6" ht="12.75">
      <c r="A13" s="10">
        <v>11</v>
      </c>
      <c r="B13" s="22" t="s">
        <v>329</v>
      </c>
      <c r="C13" s="11"/>
      <c r="D13" s="11" t="s">
        <v>1842</v>
      </c>
      <c r="E13" s="11" t="s">
        <v>2336</v>
      </c>
      <c r="F13" s="3"/>
    </row>
    <row r="14" spans="1:6" ht="12.75">
      <c r="A14" s="10">
        <v>12</v>
      </c>
      <c r="B14" s="22" t="s">
        <v>2841</v>
      </c>
      <c r="C14" s="11" t="s">
        <v>2838</v>
      </c>
      <c r="D14" s="11" t="s">
        <v>2837</v>
      </c>
      <c r="E14" s="11" t="s">
        <v>3205</v>
      </c>
      <c r="F14" s="3"/>
    </row>
    <row r="15" spans="1:6" ht="12.75">
      <c r="A15" s="10">
        <v>13</v>
      </c>
      <c r="B15" s="22" t="s">
        <v>388</v>
      </c>
      <c r="C15" s="11" t="s">
        <v>2379</v>
      </c>
      <c r="D15" s="11" t="s">
        <v>1842</v>
      </c>
      <c r="E15" s="11" t="s">
        <v>643</v>
      </c>
      <c r="F15" s="3"/>
    </row>
    <row r="16" spans="1:6" ht="12.75">
      <c r="A16" s="10">
        <v>14</v>
      </c>
      <c r="B16" s="22" t="s">
        <v>2745</v>
      </c>
      <c r="C16" s="11"/>
      <c r="D16" s="11" t="s">
        <v>1509</v>
      </c>
      <c r="E16" s="11" t="s">
        <v>1874</v>
      </c>
      <c r="F16" s="3"/>
    </row>
    <row r="17" spans="1:6" ht="12.75">
      <c r="A17" s="10">
        <v>15</v>
      </c>
      <c r="B17" s="22" t="s">
        <v>3638</v>
      </c>
      <c r="C17" s="11"/>
      <c r="D17" s="11" t="s">
        <v>1842</v>
      </c>
      <c r="E17" s="11" t="s">
        <v>2336</v>
      </c>
      <c r="F17" s="3"/>
    </row>
    <row r="18" spans="1:6" ht="12.75">
      <c r="A18" s="10">
        <v>16</v>
      </c>
      <c r="B18" s="22" t="s">
        <v>1759</v>
      </c>
      <c r="C18" s="11" t="s">
        <v>2371</v>
      </c>
      <c r="D18" s="11" t="s">
        <v>1842</v>
      </c>
      <c r="E18" s="11" t="s">
        <v>643</v>
      </c>
      <c r="F18" s="3"/>
    </row>
    <row r="19" spans="1:6" ht="12.75">
      <c r="A19" s="10">
        <v>17</v>
      </c>
      <c r="B19" s="22" t="s">
        <v>1447</v>
      </c>
      <c r="C19" s="11"/>
      <c r="D19" s="11" t="s">
        <v>1842</v>
      </c>
      <c r="E19" s="11" t="s">
        <v>643</v>
      </c>
      <c r="F19" s="3"/>
    </row>
    <row r="20" spans="1:6" ht="12.75">
      <c r="A20" s="10">
        <v>18</v>
      </c>
      <c r="B20" s="22" t="s">
        <v>1447</v>
      </c>
      <c r="C20" s="11" t="s">
        <v>3110</v>
      </c>
      <c r="D20" s="11" t="s">
        <v>1842</v>
      </c>
      <c r="E20" s="11" t="s">
        <v>2099</v>
      </c>
      <c r="F20" s="3"/>
    </row>
    <row r="21" spans="1:6" ht="12.75">
      <c r="A21" s="10">
        <v>19</v>
      </c>
      <c r="B21" s="22" t="s">
        <v>870</v>
      </c>
      <c r="C21" s="11" t="s">
        <v>871</v>
      </c>
      <c r="D21" s="11" t="s">
        <v>872</v>
      </c>
      <c r="E21" s="11" t="s">
        <v>964</v>
      </c>
      <c r="F21" s="3"/>
    </row>
    <row r="22" spans="1:6" ht="12.75">
      <c r="A22" s="10">
        <v>20</v>
      </c>
      <c r="B22" s="22" t="s">
        <v>870</v>
      </c>
      <c r="C22" s="11" t="s">
        <v>1382</v>
      </c>
      <c r="D22" s="11" t="s">
        <v>1383</v>
      </c>
      <c r="E22" s="11" t="s">
        <v>1384</v>
      </c>
      <c r="F22" s="3"/>
    </row>
    <row r="23" spans="1:6" ht="12.75">
      <c r="A23" s="10">
        <v>21</v>
      </c>
      <c r="B23" s="22" t="s">
        <v>870</v>
      </c>
      <c r="C23" s="11" t="s">
        <v>2838</v>
      </c>
      <c r="D23" s="11" t="s">
        <v>872</v>
      </c>
      <c r="E23" s="11" t="s">
        <v>964</v>
      </c>
      <c r="F23" s="3"/>
    </row>
    <row r="24" spans="1:6" ht="12.75">
      <c r="A24" s="10">
        <v>22</v>
      </c>
      <c r="B24" s="22" t="s">
        <v>873</v>
      </c>
      <c r="C24" s="11"/>
      <c r="D24" s="11" t="s">
        <v>872</v>
      </c>
      <c r="E24" s="11" t="s">
        <v>964</v>
      </c>
      <c r="F24" s="3"/>
    </row>
    <row r="25" spans="1:6" ht="12.75">
      <c r="A25" s="10">
        <v>23</v>
      </c>
      <c r="B25" s="22" t="s">
        <v>1451</v>
      </c>
      <c r="C25" s="11" t="s">
        <v>1752</v>
      </c>
      <c r="D25" s="11" t="s">
        <v>1842</v>
      </c>
      <c r="E25" s="11" t="s">
        <v>2336</v>
      </c>
      <c r="F25" s="3"/>
    </row>
    <row r="26" spans="1:6" ht="12.75">
      <c r="A26" s="10">
        <v>24</v>
      </c>
      <c r="B26" s="22" t="s">
        <v>1708</v>
      </c>
      <c r="C26" s="11"/>
      <c r="D26" s="11" t="s">
        <v>1705</v>
      </c>
      <c r="E26" s="11" t="s">
        <v>1096</v>
      </c>
      <c r="F26" s="3"/>
    </row>
    <row r="27" spans="1:6" ht="12.75">
      <c r="A27" s="10">
        <v>25</v>
      </c>
      <c r="B27" s="22" t="s">
        <v>233</v>
      </c>
      <c r="C27" s="11"/>
      <c r="D27" s="11" t="s">
        <v>1856</v>
      </c>
      <c r="E27" s="11" t="s">
        <v>1874</v>
      </c>
      <c r="F27" s="3"/>
    </row>
    <row r="28" spans="1:6" ht="12.75">
      <c r="A28" s="10">
        <v>26</v>
      </c>
      <c r="B28" s="22" t="s">
        <v>1329</v>
      </c>
      <c r="C28" s="11"/>
      <c r="D28" s="11" t="s">
        <v>1842</v>
      </c>
      <c r="E28" s="11" t="s">
        <v>1863</v>
      </c>
      <c r="F28" s="3"/>
    </row>
    <row r="29" spans="1:6" ht="12.75">
      <c r="A29" s="10">
        <v>27</v>
      </c>
      <c r="B29" s="22" t="s">
        <v>2592</v>
      </c>
      <c r="C29" s="11"/>
      <c r="D29" s="11" t="s">
        <v>2582</v>
      </c>
      <c r="E29" s="11" t="s">
        <v>3205</v>
      </c>
      <c r="F29" s="3"/>
    </row>
    <row r="30" spans="1:6" ht="12.75">
      <c r="A30" s="10">
        <v>28</v>
      </c>
      <c r="B30" s="22" t="s">
        <v>2087</v>
      </c>
      <c r="C30" s="11"/>
      <c r="D30" s="11" t="s">
        <v>2084</v>
      </c>
      <c r="E30" s="11" t="s">
        <v>964</v>
      </c>
      <c r="F30" s="3"/>
    </row>
    <row r="31" spans="1:6" ht="12.75">
      <c r="A31" s="10">
        <v>29</v>
      </c>
      <c r="B31" s="22" t="s">
        <v>1748</v>
      </c>
      <c r="C31" s="11" t="s">
        <v>2374</v>
      </c>
      <c r="D31" s="11" t="s">
        <v>1842</v>
      </c>
      <c r="E31" s="11" t="s">
        <v>643</v>
      </c>
      <c r="F31" s="3"/>
    </row>
    <row r="32" spans="1:6" ht="12.75">
      <c r="A32" s="10">
        <v>30</v>
      </c>
      <c r="B32" s="22" t="s">
        <v>2229</v>
      </c>
      <c r="C32" s="11" t="s">
        <v>1709</v>
      </c>
      <c r="D32" s="11" t="s">
        <v>1842</v>
      </c>
      <c r="E32" s="11" t="s">
        <v>643</v>
      </c>
      <c r="F32" s="3"/>
    </row>
    <row r="33" spans="1:6" ht="12.75">
      <c r="A33" s="10">
        <v>31</v>
      </c>
      <c r="B33" s="22" t="s">
        <v>2842</v>
      </c>
      <c r="C33" s="11" t="s">
        <v>2838</v>
      </c>
      <c r="D33" s="11" t="s">
        <v>2741</v>
      </c>
      <c r="E33" s="11" t="s">
        <v>3205</v>
      </c>
      <c r="F33" s="3"/>
    </row>
    <row r="34" spans="1:6" ht="12.75">
      <c r="A34" s="10">
        <v>32</v>
      </c>
      <c r="B34" s="22" t="s">
        <v>2843</v>
      </c>
      <c r="C34" s="11" t="s">
        <v>2838</v>
      </c>
      <c r="D34" s="11" t="s">
        <v>2741</v>
      </c>
      <c r="E34" s="11" t="s">
        <v>3205</v>
      </c>
      <c r="F34" s="3"/>
    </row>
    <row r="35" spans="1:6" ht="12.75">
      <c r="A35" s="10">
        <v>33</v>
      </c>
      <c r="B35" s="22" t="s">
        <v>2844</v>
      </c>
      <c r="C35" s="11" t="s">
        <v>2838</v>
      </c>
      <c r="D35" s="11" t="s">
        <v>2741</v>
      </c>
      <c r="E35" s="11" t="s">
        <v>3205</v>
      </c>
      <c r="F35" s="3"/>
    </row>
    <row r="36" spans="1:6" ht="12.75">
      <c r="A36" s="10">
        <v>34</v>
      </c>
      <c r="B36" s="22" t="s">
        <v>2162</v>
      </c>
      <c r="C36" s="11" t="s">
        <v>930</v>
      </c>
      <c r="D36" s="11" t="s">
        <v>1842</v>
      </c>
      <c r="E36" s="11" t="s">
        <v>643</v>
      </c>
      <c r="F36" s="3"/>
    </row>
    <row r="37" spans="1:6" ht="12.75">
      <c r="A37" s="10">
        <v>35</v>
      </c>
      <c r="B37" s="22" t="s">
        <v>2845</v>
      </c>
      <c r="C37" s="11" t="s">
        <v>2838</v>
      </c>
      <c r="D37" s="11" t="s">
        <v>2741</v>
      </c>
      <c r="E37" s="11" t="s">
        <v>3205</v>
      </c>
      <c r="F37" s="3"/>
    </row>
    <row r="38" spans="1:6" ht="12.75">
      <c r="A38" s="10">
        <v>36</v>
      </c>
      <c r="B38" s="22" t="s">
        <v>2350</v>
      </c>
      <c r="C38" s="11" t="s">
        <v>2838</v>
      </c>
      <c r="D38" s="11" t="s">
        <v>2741</v>
      </c>
      <c r="E38" s="11" t="s">
        <v>3205</v>
      </c>
      <c r="F38" s="3"/>
    </row>
    <row r="39" spans="1:6" ht="12.75">
      <c r="A39" s="10">
        <v>37</v>
      </c>
      <c r="B39" s="22" t="s">
        <v>1729</v>
      </c>
      <c r="C39" s="11"/>
      <c r="D39" s="11" t="s">
        <v>3685</v>
      </c>
      <c r="E39" s="11" t="s">
        <v>522</v>
      </c>
      <c r="F39" s="3"/>
    </row>
    <row r="40" ht="12.75">
      <c r="F40" s="3"/>
    </row>
    <row r="41" ht="12.75">
      <c r="F41" s="3"/>
    </row>
    <row r="42" spans="1:6" ht="12.75">
      <c r="A42" s="39" t="s">
        <v>2227</v>
      </c>
      <c r="B42" s="39" t="s">
        <v>2429</v>
      </c>
      <c r="C42" s="39" t="s">
        <v>789</v>
      </c>
      <c r="D42" s="39" t="s">
        <v>1835</v>
      </c>
      <c r="E42" s="39" t="s">
        <v>1836</v>
      </c>
      <c r="F42" s="3"/>
    </row>
    <row r="43" spans="1:6" ht="12.75">
      <c r="A43" s="11">
        <v>1</v>
      </c>
      <c r="B43" s="11" t="s">
        <v>1458</v>
      </c>
      <c r="C43" s="11" t="s">
        <v>1459</v>
      </c>
      <c r="D43" s="11" t="s">
        <v>1842</v>
      </c>
      <c r="E43" s="11" t="s">
        <v>643</v>
      </c>
      <c r="F43" s="3"/>
    </row>
    <row r="44" spans="1:6" ht="12.75">
      <c r="A44" s="11">
        <v>2</v>
      </c>
      <c r="B44" s="11" t="s">
        <v>1460</v>
      </c>
      <c r="C44" s="11" t="s">
        <v>1755</v>
      </c>
      <c r="D44" s="11" t="s">
        <v>1842</v>
      </c>
      <c r="E44" s="11" t="s">
        <v>643</v>
      </c>
      <c r="F44" s="3"/>
    </row>
    <row r="45" spans="1:6" ht="12.75">
      <c r="A45" s="11">
        <v>3</v>
      </c>
      <c r="B45" s="11" t="s">
        <v>2372</v>
      </c>
      <c r="C45" s="79"/>
      <c r="D45" s="11" t="s">
        <v>1842</v>
      </c>
      <c r="E45" s="11" t="s">
        <v>643</v>
      </c>
      <c r="F45" s="3"/>
    </row>
    <row r="46" spans="1:6" ht="12.75">
      <c r="A46" s="11">
        <v>4</v>
      </c>
      <c r="B46" s="11" t="s">
        <v>1446</v>
      </c>
      <c r="C46" s="11"/>
      <c r="D46" s="11" t="s">
        <v>1842</v>
      </c>
      <c r="E46" s="11" t="s">
        <v>1863</v>
      </c>
      <c r="F46" s="3"/>
    </row>
    <row r="47" spans="1:6" ht="12.75">
      <c r="A47" s="11">
        <v>5</v>
      </c>
      <c r="B47" s="11" t="s">
        <v>1208</v>
      </c>
      <c r="C47" s="79" t="s">
        <v>1209</v>
      </c>
      <c r="D47" s="11" t="s">
        <v>1842</v>
      </c>
      <c r="E47" s="11" t="s">
        <v>643</v>
      </c>
      <c r="F47" s="3"/>
    </row>
    <row r="48" spans="1:6" ht="12.75">
      <c r="A48" s="11">
        <v>6</v>
      </c>
      <c r="B48" s="11" t="s">
        <v>3597</v>
      </c>
      <c r="C48" s="11"/>
      <c r="D48" s="11" t="s">
        <v>3067</v>
      </c>
      <c r="E48" s="11" t="s">
        <v>1384</v>
      </c>
      <c r="F48" s="3"/>
    </row>
    <row r="49" spans="1:6" ht="12.75">
      <c r="A49" s="11">
        <v>7</v>
      </c>
      <c r="B49" s="53" t="s">
        <v>1875</v>
      </c>
      <c r="C49" s="53"/>
      <c r="D49" s="53"/>
      <c r="E49" s="53"/>
      <c r="F49" s="3"/>
    </row>
    <row r="50" spans="1:6" ht="12.75">
      <c r="A50" s="11">
        <v>8</v>
      </c>
      <c r="B50" s="11" t="s">
        <v>3634</v>
      </c>
      <c r="C50" s="11"/>
      <c r="D50" s="11" t="s">
        <v>1845</v>
      </c>
      <c r="E50" s="11" t="s">
        <v>1874</v>
      </c>
      <c r="F50" s="3"/>
    </row>
    <row r="51" spans="1:6" ht="12.75">
      <c r="A51" s="11">
        <v>9</v>
      </c>
      <c r="B51" s="11" t="s">
        <v>934</v>
      </c>
      <c r="C51" s="11" t="s">
        <v>2371</v>
      </c>
      <c r="D51" s="11" t="s">
        <v>1842</v>
      </c>
      <c r="E51" s="11" t="s">
        <v>643</v>
      </c>
      <c r="F51" s="3"/>
    </row>
    <row r="52" spans="1:6" ht="12.75">
      <c r="A52" s="11">
        <v>10</v>
      </c>
      <c r="B52" s="11" t="s">
        <v>342</v>
      </c>
      <c r="C52" s="11"/>
      <c r="D52" s="11" t="s">
        <v>1842</v>
      </c>
      <c r="E52" s="11" t="s">
        <v>1384</v>
      </c>
      <c r="F52" s="3"/>
    </row>
    <row r="53" spans="1:6" ht="12.75">
      <c r="A53" s="11">
        <v>11</v>
      </c>
      <c r="B53" s="11" t="s">
        <v>352</v>
      </c>
      <c r="C53" s="11"/>
      <c r="D53" s="11" t="s">
        <v>353</v>
      </c>
      <c r="E53" s="11" t="s">
        <v>522</v>
      </c>
      <c r="F53" s="3"/>
    </row>
    <row r="54" spans="1:6" ht="12.75">
      <c r="A54" s="11">
        <v>12</v>
      </c>
      <c r="B54" s="11" t="s">
        <v>2069</v>
      </c>
      <c r="C54" s="11" t="s">
        <v>2374</v>
      </c>
      <c r="D54" s="11" t="s">
        <v>1842</v>
      </c>
      <c r="E54" s="11" t="s">
        <v>643</v>
      </c>
      <c r="F54" s="3"/>
    </row>
    <row r="55" spans="1:6" ht="12.75">
      <c r="A55" s="11">
        <v>13</v>
      </c>
      <c r="B55" s="11" t="s">
        <v>1385</v>
      </c>
      <c r="C55" s="11" t="s">
        <v>3067</v>
      </c>
      <c r="D55" s="11" t="s">
        <v>1386</v>
      </c>
      <c r="E55" s="11" t="s">
        <v>1384</v>
      </c>
      <c r="F55" s="3"/>
    </row>
    <row r="56" spans="1:6" ht="12.75">
      <c r="A56" s="11">
        <v>14</v>
      </c>
      <c r="B56" s="11" t="s">
        <v>2070</v>
      </c>
      <c r="C56" s="11" t="s">
        <v>2374</v>
      </c>
      <c r="D56" s="11" t="s">
        <v>1842</v>
      </c>
      <c r="E56" s="11" t="s">
        <v>643</v>
      </c>
      <c r="F56" s="3"/>
    </row>
    <row r="57" spans="1:6" ht="12.75">
      <c r="A57" s="11">
        <v>15</v>
      </c>
      <c r="B57" s="11" t="s">
        <v>240</v>
      </c>
      <c r="C57" s="11"/>
      <c r="D57" s="11" t="s">
        <v>1847</v>
      </c>
      <c r="E57" s="11" t="s">
        <v>1874</v>
      </c>
      <c r="F57" s="3"/>
    </row>
    <row r="58" spans="1:6" ht="12.75">
      <c r="A58" s="11">
        <v>16</v>
      </c>
      <c r="B58" s="11" t="s">
        <v>545</v>
      </c>
      <c r="C58" s="11"/>
      <c r="D58" s="11" t="s">
        <v>546</v>
      </c>
      <c r="E58" s="11" t="s">
        <v>3205</v>
      </c>
      <c r="F58" s="3"/>
    </row>
    <row r="59" spans="1:6" ht="12.75">
      <c r="A59" s="11">
        <v>17</v>
      </c>
      <c r="B59" s="22" t="s">
        <v>2121</v>
      </c>
      <c r="C59" s="11"/>
      <c r="D59" s="11" t="s">
        <v>2120</v>
      </c>
      <c r="E59" s="11" t="s">
        <v>3205</v>
      </c>
      <c r="F59" s="3"/>
    </row>
    <row r="60" spans="1:6" ht="12.75">
      <c r="A60" s="11">
        <v>18</v>
      </c>
      <c r="B60" s="53" t="s">
        <v>2686</v>
      </c>
      <c r="C60" s="53"/>
      <c r="D60" s="53" t="s">
        <v>2687</v>
      </c>
      <c r="E60" s="53" t="s">
        <v>1096</v>
      </c>
      <c r="F60" s="3"/>
    </row>
    <row r="61" spans="1:6" ht="12.75">
      <c r="A61" s="11">
        <v>19</v>
      </c>
      <c r="B61" s="22" t="s">
        <v>2517</v>
      </c>
      <c r="C61" s="11"/>
      <c r="D61" s="11" t="s">
        <v>1848</v>
      </c>
      <c r="E61" s="11" t="s">
        <v>1874</v>
      </c>
      <c r="F61" s="3"/>
    </row>
    <row r="62" spans="1:6" ht="12.75">
      <c r="A62" s="11">
        <v>20</v>
      </c>
      <c r="B62" s="11" t="s">
        <v>2380</v>
      </c>
      <c r="C62" s="11" t="s">
        <v>930</v>
      </c>
      <c r="D62" s="11" t="s">
        <v>1842</v>
      </c>
      <c r="E62" s="11" t="s">
        <v>643</v>
      </c>
      <c r="F62" s="3"/>
    </row>
    <row r="63" spans="1:6" ht="12.75">
      <c r="A63" s="11">
        <v>21</v>
      </c>
      <c r="B63" s="11" t="s">
        <v>2381</v>
      </c>
      <c r="C63" s="11" t="s">
        <v>930</v>
      </c>
      <c r="D63" s="11" t="s">
        <v>1842</v>
      </c>
      <c r="E63" s="11" t="s">
        <v>643</v>
      </c>
      <c r="F63" s="3"/>
    </row>
    <row r="64" spans="1:6" ht="12.75">
      <c r="A64" s="11">
        <v>22</v>
      </c>
      <c r="B64" s="11" t="s">
        <v>931</v>
      </c>
      <c r="C64" s="11" t="s">
        <v>930</v>
      </c>
      <c r="D64" s="11" t="s">
        <v>1842</v>
      </c>
      <c r="E64" s="11" t="s">
        <v>643</v>
      </c>
      <c r="F64" s="3"/>
    </row>
    <row r="65" spans="1:6" ht="12.75">
      <c r="A65" s="11">
        <v>23</v>
      </c>
      <c r="B65" s="11" t="s">
        <v>1507</v>
      </c>
      <c r="C65" s="11"/>
      <c r="D65" s="11" t="s">
        <v>1842</v>
      </c>
      <c r="E65" s="11" t="s">
        <v>643</v>
      </c>
      <c r="F65" s="3"/>
    </row>
    <row r="66" spans="1:6" ht="12.75">
      <c r="A66" s="11">
        <v>24</v>
      </c>
      <c r="B66" s="11" t="s">
        <v>1381</v>
      </c>
      <c r="C66" s="11" t="s">
        <v>3067</v>
      </c>
      <c r="D66" s="11" t="s">
        <v>1383</v>
      </c>
      <c r="E66" s="11" t="s">
        <v>1384</v>
      </c>
      <c r="F66" s="3"/>
    </row>
    <row r="67" spans="1:6" ht="12.75">
      <c r="A67" s="11">
        <v>25</v>
      </c>
      <c r="B67" s="11" t="s">
        <v>1056</v>
      </c>
      <c r="C67" s="11" t="s">
        <v>3067</v>
      </c>
      <c r="D67" s="11" t="s">
        <v>1849</v>
      </c>
      <c r="E67" s="11" t="s">
        <v>1874</v>
      </c>
      <c r="F67" s="3"/>
    </row>
    <row r="68" spans="1:6" ht="12.75">
      <c r="A68" s="11">
        <v>26</v>
      </c>
      <c r="B68" s="11" t="s">
        <v>1206</v>
      </c>
      <c r="C68" s="11"/>
      <c r="D68" s="11" t="s">
        <v>1842</v>
      </c>
      <c r="E68" s="11" t="s">
        <v>643</v>
      </c>
      <c r="F68" s="3"/>
    </row>
    <row r="69" spans="1:6" ht="12.75">
      <c r="A69" s="11">
        <v>27</v>
      </c>
      <c r="B69" s="11" t="s">
        <v>1462</v>
      </c>
      <c r="C69" s="11" t="s">
        <v>2379</v>
      </c>
      <c r="D69" s="11" t="s">
        <v>1842</v>
      </c>
      <c r="E69" s="11" t="s">
        <v>643</v>
      </c>
      <c r="F69" s="3"/>
    </row>
    <row r="70" spans="1:6" ht="12.75">
      <c r="A70" s="11">
        <v>28</v>
      </c>
      <c r="B70" s="11" t="s">
        <v>1754</v>
      </c>
      <c r="C70" s="11" t="s">
        <v>1755</v>
      </c>
      <c r="D70" s="11" t="s">
        <v>1842</v>
      </c>
      <c r="E70" s="11" t="s">
        <v>643</v>
      </c>
      <c r="F70" s="3"/>
    </row>
    <row r="71" spans="1:6" ht="12.75">
      <c r="A71" s="11">
        <v>29</v>
      </c>
      <c r="B71" s="11" t="s">
        <v>1706</v>
      </c>
      <c r="C71" s="11"/>
      <c r="D71" s="11" t="s">
        <v>1705</v>
      </c>
      <c r="E71" s="11" t="s">
        <v>1096</v>
      </c>
      <c r="F71" s="3"/>
    </row>
    <row r="72" spans="1:6" ht="12.75">
      <c r="A72" s="11">
        <v>30</v>
      </c>
      <c r="B72" s="11" t="s">
        <v>1865</v>
      </c>
      <c r="C72" s="11"/>
      <c r="D72" s="11" t="s">
        <v>1842</v>
      </c>
      <c r="E72" s="11" t="s">
        <v>1863</v>
      </c>
      <c r="F72" s="3"/>
    </row>
    <row r="73" spans="1:6" ht="12.75">
      <c r="A73" s="11">
        <v>31</v>
      </c>
      <c r="B73" s="11" t="s">
        <v>1707</v>
      </c>
      <c r="C73" s="11"/>
      <c r="D73" s="11" t="s">
        <v>1705</v>
      </c>
      <c r="E73" s="11" t="s">
        <v>1096</v>
      </c>
      <c r="F73" s="3"/>
    </row>
    <row r="74" spans="1:6" ht="12.75">
      <c r="A74" s="11">
        <v>32</v>
      </c>
      <c r="B74" s="11" t="s">
        <v>1947</v>
      </c>
      <c r="C74" s="11"/>
      <c r="D74" s="11" t="s">
        <v>1948</v>
      </c>
      <c r="E74" s="11" t="s">
        <v>618</v>
      </c>
      <c r="F74" s="3"/>
    </row>
    <row r="75" spans="1:6" ht="12.75">
      <c r="A75" s="11">
        <v>33</v>
      </c>
      <c r="B75" s="11" t="s">
        <v>1949</v>
      </c>
      <c r="C75" s="11"/>
      <c r="D75" s="11" t="s">
        <v>1948</v>
      </c>
      <c r="E75" s="11" t="s">
        <v>618</v>
      </c>
      <c r="F75" s="3"/>
    </row>
    <row r="76" spans="1:6" ht="12.75">
      <c r="A76" s="11">
        <v>34</v>
      </c>
      <c r="B76" s="22" t="s">
        <v>1335</v>
      </c>
      <c r="C76" s="11"/>
      <c r="D76" s="11" t="s">
        <v>1851</v>
      </c>
      <c r="E76" s="11" t="s">
        <v>529</v>
      </c>
      <c r="F76" s="3"/>
    </row>
    <row r="77" spans="1:6" ht="12.75">
      <c r="A77" s="11">
        <v>35</v>
      </c>
      <c r="B77" s="11" t="s">
        <v>229</v>
      </c>
      <c r="C77" s="11" t="s">
        <v>1709</v>
      </c>
      <c r="D77" s="11" t="s">
        <v>1846</v>
      </c>
      <c r="E77" s="11" t="s">
        <v>1874</v>
      </c>
      <c r="F77" s="3"/>
    </row>
    <row r="78" spans="1:6" ht="12.75">
      <c r="A78" s="11">
        <v>36</v>
      </c>
      <c r="B78" s="11" t="s">
        <v>526</v>
      </c>
      <c r="C78" s="11"/>
      <c r="D78" s="11" t="s">
        <v>1850</v>
      </c>
      <c r="E78" s="11" t="s">
        <v>529</v>
      </c>
      <c r="F78" s="3"/>
    </row>
    <row r="79" spans="1:6" ht="12.75">
      <c r="A79" s="11">
        <v>37</v>
      </c>
      <c r="B79" s="22" t="s">
        <v>1864</v>
      </c>
      <c r="C79" s="11"/>
      <c r="D79" s="11" t="s">
        <v>1842</v>
      </c>
      <c r="E79" s="11" t="s">
        <v>1863</v>
      </c>
      <c r="F79" s="3"/>
    </row>
    <row r="80" spans="1:6" ht="12.75">
      <c r="A80" s="11">
        <v>38</v>
      </c>
      <c r="B80" s="22" t="s">
        <v>2088</v>
      </c>
      <c r="C80" s="11" t="s">
        <v>1862</v>
      </c>
      <c r="D80" s="11" t="s">
        <v>2089</v>
      </c>
      <c r="E80" s="11" t="s">
        <v>618</v>
      </c>
      <c r="F80" s="3"/>
    </row>
    <row r="81" spans="1:7" ht="12.75">
      <c r="A81" s="11">
        <v>39</v>
      </c>
      <c r="B81" s="11" t="s">
        <v>933</v>
      </c>
      <c r="C81" s="11" t="s">
        <v>930</v>
      </c>
      <c r="D81" s="11" t="s">
        <v>1842</v>
      </c>
      <c r="E81" s="11" t="s">
        <v>643</v>
      </c>
      <c r="F81" s="3"/>
      <c r="G81" s="76"/>
    </row>
    <row r="82" spans="1:5" s="77" customFormat="1" ht="12.75">
      <c r="A82" s="11">
        <v>40</v>
      </c>
      <c r="B82" s="11" t="s">
        <v>648</v>
      </c>
      <c r="C82" s="11"/>
      <c r="D82" s="11" t="s">
        <v>1842</v>
      </c>
      <c r="E82" s="11" t="s">
        <v>643</v>
      </c>
    </row>
    <row r="83" spans="1:6" ht="12.75">
      <c r="A83" s="11">
        <v>41</v>
      </c>
      <c r="B83" s="11" t="s">
        <v>1448</v>
      </c>
      <c r="C83" s="11" t="s">
        <v>1752</v>
      </c>
      <c r="D83" s="11" t="s">
        <v>1842</v>
      </c>
      <c r="E83" s="11" t="s">
        <v>1863</v>
      </c>
      <c r="F83" s="3"/>
    </row>
    <row r="84" spans="1:6" ht="12.75">
      <c r="A84" s="11">
        <v>42</v>
      </c>
      <c r="B84" s="11" t="s">
        <v>1013</v>
      </c>
      <c r="C84" s="11"/>
      <c r="D84" s="11" t="s">
        <v>1012</v>
      </c>
      <c r="E84" s="11" t="s">
        <v>522</v>
      </c>
      <c r="F84" s="3"/>
    </row>
    <row r="85" spans="1:6" ht="12.75">
      <c r="A85" s="11">
        <v>43</v>
      </c>
      <c r="B85" s="11" t="s">
        <v>1461</v>
      </c>
      <c r="C85" s="11"/>
      <c r="D85" s="11" t="s">
        <v>1842</v>
      </c>
      <c r="E85" s="11" t="s">
        <v>643</v>
      </c>
      <c r="F85" s="3"/>
    </row>
    <row r="86" spans="1:6" ht="12.75">
      <c r="A86" s="11">
        <v>44</v>
      </c>
      <c r="B86" s="11" t="s">
        <v>1859</v>
      </c>
      <c r="C86" s="11"/>
      <c r="D86" s="11" t="s">
        <v>1842</v>
      </c>
      <c r="E86" s="11" t="s">
        <v>2336</v>
      </c>
      <c r="F86" s="3"/>
    </row>
    <row r="87" spans="1:6" ht="12.75">
      <c r="A87" s="11">
        <v>45</v>
      </c>
      <c r="B87" s="11" t="s">
        <v>2519</v>
      </c>
      <c r="C87" s="11"/>
      <c r="D87" s="11" t="s">
        <v>1848</v>
      </c>
      <c r="E87" s="11" t="s">
        <v>1874</v>
      </c>
      <c r="F87" s="3"/>
    </row>
    <row r="88" spans="1:6" ht="12.75">
      <c r="A88" s="11">
        <v>46</v>
      </c>
      <c r="B88" s="11" t="s">
        <v>1861</v>
      </c>
      <c r="C88" s="11" t="s">
        <v>1862</v>
      </c>
      <c r="D88" s="11" t="s">
        <v>1842</v>
      </c>
      <c r="E88" s="11" t="s">
        <v>1874</v>
      </c>
      <c r="F88" s="3"/>
    </row>
    <row r="89" spans="1:6" ht="12.75">
      <c r="A89" s="11">
        <v>47</v>
      </c>
      <c r="B89" s="11" t="s">
        <v>1207</v>
      </c>
      <c r="C89" s="11"/>
      <c r="D89" s="11" t="s">
        <v>1842</v>
      </c>
      <c r="E89" s="11" t="s">
        <v>643</v>
      </c>
      <c r="F89" s="3"/>
    </row>
    <row r="90" spans="1:6" ht="12.75">
      <c r="A90" s="11">
        <v>48</v>
      </c>
      <c r="B90" s="11" t="s">
        <v>386</v>
      </c>
      <c r="C90" s="11" t="s">
        <v>2383</v>
      </c>
      <c r="D90" s="11" t="s">
        <v>1842</v>
      </c>
      <c r="E90" s="11" t="s">
        <v>643</v>
      </c>
      <c r="F90" s="3"/>
    </row>
    <row r="91" spans="1:6" ht="12.75">
      <c r="A91" s="11">
        <v>49</v>
      </c>
      <c r="B91" s="11" t="s">
        <v>2160</v>
      </c>
      <c r="C91" s="11"/>
      <c r="D91" s="11" t="s">
        <v>1842</v>
      </c>
      <c r="E91" s="11" t="s">
        <v>643</v>
      </c>
      <c r="F91" s="3"/>
    </row>
    <row r="92" spans="1:6" ht="12.75">
      <c r="A92" s="11">
        <v>50</v>
      </c>
      <c r="B92" s="11" t="s">
        <v>527</v>
      </c>
      <c r="C92" s="11"/>
      <c r="D92" s="11" t="s">
        <v>1850</v>
      </c>
      <c r="E92" s="11" t="s">
        <v>529</v>
      </c>
      <c r="F92" s="3"/>
    </row>
    <row r="93" spans="1:6" ht="12.75">
      <c r="A93" s="11">
        <v>51</v>
      </c>
      <c r="B93" s="53" t="s">
        <v>230</v>
      </c>
      <c r="C93" s="53"/>
      <c r="D93" s="53"/>
      <c r="E93" s="53"/>
      <c r="F93" s="3"/>
    </row>
    <row r="94" spans="1:6" s="68" customFormat="1" ht="12.75">
      <c r="A94" s="11">
        <v>52</v>
      </c>
      <c r="B94" s="11" t="s">
        <v>1798</v>
      </c>
      <c r="C94" s="11"/>
      <c r="D94" s="11" t="s">
        <v>1509</v>
      </c>
      <c r="E94" s="11" t="s">
        <v>1874</v>
      </c>
      <c r="F94" s="78"/>
    </row>
    <row r="95" spans="1:6" s="68" customFormat="1" ht="12.75">
      <c r="A95" s="11">
        <v>53</v>
      </c>
      <c r="B95" s="11" t="s">
        <v>2744</v>
      </c>
      <c r="C95" s="11"/>
      <c r="D95" s="11" t="s">
        <v>1852</v>
      </c>
      <c r="E95" s="11" t="s">
        <v>1874</v>
      </c>
      <c r="F95" s="78"/>
    </row>
    <row r="96" spans="1:6" ht="12.75">
      <c r="A96" s="11">
        <v>54</v>
      </c>
      <c r="B96" s="11" t="s">
        <v>3173</v>
      </c>
      <c r="C96" s="11"/>
      <c r="D96" s="11" t="s">
        <v>3174</v>
      </c>
      <c r="E96" s="11" t="s">
        <v>3205</v>
      </c>
      <c r="F96" s="3"/>
    </row>
    <row r="97" spans="1:6" ht="12.75">
      <c r="A97" s="11">
        <v>55</v>
      </c>
      <c r="B97" s="11" t="s">
        <v>1203</v>
      </c>
      <c r="C97" s="11"/>
      <c r="D97" s="11" t="s">
        <v>1842</v>
      </c>
      <c r="E97" s="11" t="s">
        <v>643</v>
      </c>
      <c r="F97" s="3"/>
    </row>
    <row r="98" spans="1:6" ht="12.75">
      <c r="A98" s="11">
        <v>56</v>
      </c>
      <c r="B98" s="11" t="s">
        <v>3175</v>
      </c>
      <c r="C98" s="11"/>
      <c r="D98" s="11" t="s">
        <v>3174</v>
      </c>
      <c r="E98" s="11" t="s">
        <v>3205</v>
      </c>
      <c r="F98" s="3"/>
    </row>
    <row r="99" spans="1:6" ht="12.75">
      <c r="A99" s="11">
        <v>57</v>
      </c>
      <c r="B99" s="11" t="s">
        <v>763</v>
      </c>
      <c r="C99" s="11"/>
      <c r="D99" s="11" t="s">
        <v>1842</v>
      </c>
      <c r="E99" s="11" t="s">
        <v>643</v>
      </c>
      <c r="F99" s="3"/>
    </row>
    <row r="100" spans="1:6" ht="12.75">
      <c r="A100" s="11">
        <v>58</v>
      </c>
      <c r="B100" s="11" t="s">
        <v>948</v>
      </c>
      <c r="C100" s="11" t="s">
        <v>2371</v>
      </c>
      <c r="D100" s="11" t="s">
        <v>1842</v>
      </c>
      <c r="E100" s="11" t="s">
        <v>643</v>
      </c>
      <c r="F100" s="3"/>
    </row>
    <row r="101" spans="1:6" ht="12.75">
      <c r="A101" s="11">
        <v>59</v>
      </c>
      <c r="B101" s="11" t="s">
        <v>1518</v>
      </c>
      <c r="C101" s="11"/>
      <c r="D101" s="11" t="s">
        <v>1519</v>
      </c>
      <c r="E101" s="11" t="s">
        <v>522</v>
      </c>
      <c r="F101" s="3"/>
    </row>
    <row r="102" spans="1:6" ht="12.75">
      <c r="A102" s="11">
        <v>60</v>
      </c>
      <c r="B102" s="11" t="s">
        <v>2829</v>
      </c>
      <c r="C102" s="11"/>
      <c r="D102" s="11" t="s">
        <v>3174</v>
      </c>
      <c r="E102" s="11" t="s">
        <v>3205</v>
      </c>
      <c r="F102" s="3"/>
    </row>
    <row r="103" spans="1:6" ht="12.75">
      <c r="A103" s="11">
        <v>61</v>
      </c>
      <c r="B103" s="11" t="s">
        <v>2376</v>
      </c>
      <c r="C103" s="11" t="s">
        <v>1752</v>
      </c>
      <c r="D103" s="11" t="s">
        <v>3067</v>
      </c>
      <c r="E103" s="11" t="s">
        <v>643</v>
      </c>
      <c r="F103" s="3"/>
    </row>
    <row r="104" spans="1:6" ht="12.75">
      <c r="A104" s="11">
        <v>62</v>
      </c>
      <c r="B104" s="53" t="s">
        <v>2839</v>
      </c>
      <c r="C104" s="53" t="s">
        <v>2688</v>
      </c>
      <c r="D104" s="53" t="s">
        <v>2687</v>
      </c>
      <c r="E104" s="53" t="s">
        <v>1096</v>
      </c>
      <c r="F104" s="3"/>
    </row>
    <row r="105" spans="1:6" ht="12.75">
      <c r="A105" s="11">
        <v>63</v>
      </c>
      <c r="B105" s="11" t="s">
        <v>2378</v>
      </c>
      <c r="C105" s="11" t="s">
        <v>2379</v>
      </c>
      <c r="D105" s="11" t="s">
        <v>1842</v>
      </c>
      <c r="E105" s="11" t="s">
        <v>643</v>
      </c>
      <c r="F105" s="3"/>
    </row>
    <row r="106" spans="1:6" ht="12.75">
      <c r="A106" s="11">
        <v>64</v>
      </c>
      <c r="B106" s="11" t="s">
        <v>2373</v>
      </c>
      <c r="C106" s="11" t="s">
        <v>2374</v>
      </c>
      <c r="D106" s="11" t="s">
        <v>1842</v>
      </c>
      <c r="E106" s="11" t="s">
        <v>643</v>
      </c>
      <c r="F106" s="3"/>
    </row>
    <row r="107" spans="1:6" ht="12.75">
      <c r="A107" s="11">
        <v>65</v>
      </c>
      <c r="B107" s="11" t="s">
        <v>1924</v>
      </c>
      <c r="C107" s="11"/>
      <c r="D107" s="11" t="s">
        <v>1925</v>
      </c>
      <c r="E107" s="11" t="s">
        <v>618</v>
      </c>
      <c r="F107" s="3"/>
    </row>
    <row r="108" spans="1:6" ht="12.75">
      <c r="A108" s="11">
        <v>66</v>
      </c>
      <c r="B108" s="11" t="s">
        <v>1395</v>
      </c>
      <c r="C108" s="11" t="s">
        <v>3067</v>
      </c>
      <c r="D108" s="11" t="s">
        <v>1396</v>
      </c>
      <c r="E108" s="11" t="s">
        <v>1384</v>
      </c>
      <c r="F108" s="3"/>
    </row>
    <row r="109" spans="1:6" ht="12.75">
      <c r="A109" s="11">
        <v>67</v>
      </c>
      <c r="B109" s="11" t="s">
        <v>740</v>
      </c>
      <c r="C109" s="80"/>
      <c r="D109" s="37" t="s">
        <v>742</v>
      </c>
      <c r="E109" s="11" t="s">
        <v>522</v>
      </c>
      <c r="F109" s="3"/>
    </row>
    <row r="110" spans="1:6" ht="12.75">
      <c r="A110" s="11">
        <v>68</v>
      </c>
      <c r="B110" s="11" t="s">
        <v>2062</v>
      </c>
      <c r="C110" s="11"/>
      <c r="D110" s="11" t="s">
        <v>1842</v>
      </c>
      <c r="E110" s="11" t="s">
        <v>643</v>
      </c>
      <c r="F110" s="3"/>
    </row>
    <row r="111" spans="1:6" ht="12.75">
      <c r="A111" s="11">
        <v>69</v>
      </c>
      <c r="B111" s="11" t="s">
        <v>1508</v>
      </c>
      <c r="C111" s="11"/>
      <c r="D111" s="11" t="s">
        <v>1842</v>
      </c>
      <c r="E111" s="11" t="s">
        <v>643</v>
      </c>
      <c r="F111" s="3"/>
    </row>
    <row r="112" spans="1:6" ht="12.75">
      <c r="A112" s="11">
        <v>70</v>
      </c>
      <c r="B112" s="11" t="s">
        <v>3159</v>
      </c>
      <c r="C112" s="11"/>
      <c r="D112" s="11" t="s">
        <v>3156</v>
      </c>
      <c r="E112" s="11" t="s">
        <v>1096</v>
      </c>
      <c r="F112" s="3"/>
    </row>
    <row r="113" spans="1:6" ht="12.75">
      <c r="A113" s="11">
        <v>71</v>
      </c>
      <c r="B113" s="11" t="s">
        <v>3223</v>
      </c>
      <c r="C113" s="11"/>
      <c r="D113" s="11" t="s">
        <v>1048</v>
      </c>
      <c r="E113" s="11" t="s">
        <v>3205</v>
      </c>
      <c r="F113" s="3"/>
    </row>
    <row r="114" spans="1:6" ht="12.75">
      <c r="A114" s="11">
        <v>72</v>
      </c>
      <c r="B114" s="11" t="s">
        <v>2061</v>
      </c>
      <c r="C114" s="11" t="s">
        <v>2379</v>
      </c>
      <c r="D114" s="11" t="s">
        <v>1842</v>
      </c>
      <c r="E114" s="11" t="s">
        <v>643</v>
      </c>
      <c r="F114" s="3"/>
    </row>
    <row r="115" spans="1:6" ht="12.75">
      <c r="A115" s="11">
        <v>73</v>
      </c>
      <c r="B115" s="11" t="s">
        <v>929</v>
      </c>
      <c r="C115" s="11" t="s">
        <v>930</v>
      </c>
      <c r="D115" s="11" t="s">
        <v>1842</v>
      </c>
      <c r="E115" s="11" t="s">
        <v>643</v>
      </c>
      <c r="F115" s="3"/>
    </row>
    <row r="116" spans="1:6" ht="12.75">
      <c r="A116" s="11">
        <v>74</v>
      </c>
      <c r="B116" s="11" t="s">
        <v>621</v>
      </c>
      <c r="C116" s="11"/>
      <c r="D116" s="11" t="s">
        <v>1842</v>
      </c>
      <c r="E116" s="11" t="s">
        <v>2336</v>
      </c>
      <c r="F116" s="3"/>
    </row>
    <row r="117" spans="1:6" ht="12.75">
      <c r="A117" s="11">
        <v>75</v>
      </c>
      <c r="B117" s="11" t="s">
        <v>3535</v>
      </c>
      <c r="C117" s="11"/>
      <c r="D117" s="11" t="s">
        <v>3536</v>
      </c>
      <c r="E117" s="11" t="s">
        <v>3205</v>
      </c>
      <c r="F117" s="3"/>
    </row>
    <row r="118" spans="1:6" ht="12.75">
      <c r="A118" s="11">
        <v>76</v>
      </c>
      <c r="B118" s="11" t="s">
        <v>3102</v>
      </c>
      <c r="C118" s="11" t="s">
        <v>1752</v>
      </c>
      <c r="D118" s="11" t="s">
        <v>1842</v>
      </c>
      <c r="E118" s="11" t="s">
        <v>2336</v>
      </c>
      <c r="F118" s="3"/>
    </row>
    <row r="119" spans="1:6" ht="12.75">
      <c r="A119" s="11">
        <v>77</v>
      </c>
      <c r="B119" s="11" t="s">
        <v>241</v>
      </c>
      <c r="C119" s="11" t="s">
        <v>1752</v>
      </c>
      <c r="D119" s="11" t="s">
        <v>1847</v>
      </c>
      <c r="E119" s="11" t="s">
        <v>1874</v>
      </c>
      <c r="F119" s="3"/>
    </row>
    <row r="120" spans="1:6" ht="12.75">
      <c r="A120" s="11">
        <v>78</v>
      </c>
      <c r="B120" s="11" t="s">
        <v>949</v>
      </c>
      <c r="C120" s="11"/>
      <c r="D120" s="11" t="s">
        <v>1842</v>
      </c>
      <c r="E120" s="11" t="s">
        <v>643</v>
      </c>
      <c r="F120" s="3"/>
    </row>
    <row r="121" spans="1:6" ht="12.75">
      <c r="A121" s="11">
        <v>79</v>
      </c>
      <c r="B121" s="36" t="s">
        <v>2318</v>
      </c>
      <c r="C121" s="36"/>
      <c r="D121" s="11" t="s">
        <v>1842</v>
      </c>
      <c r="E121" s="36" t="s">
        <v>1863</v>
      </c>
      <c r="F121" s="3"/>
    </row>
    <row r="122" spans="1:6" ht="12.75">
      <c r="A122" s="11">
        <v>80</v>
      </c>
      <c r="B122" s="36" t="s">
        <v>3298</v>
      </c>
      <c r="C122" s="36" t="s">
        <v>3299</v>
      </c>
      <c r="D122" s="36" t="s">
        <v>971</v>
      </c>
      <c r="E122" s="36" t="s">
        <v>964</v>
      </c>
      <c r="F122" s="3"/>
    </row>
    <row r="123" spans="1:6" ht="12.75">
      <c r="A123" s="11">
        <v>81</v>
      </c>
      <c r="B123" s="11" t="s">
        <v>2520</v>
      </c>
      <c r="C123" s="11"/>
      <c r="D123" s="11" t="s">
        <v>1848</v>
      </c>
      <c r="E123" s="11" t="s">
        <v>1874</v>
      </c>
      <c r="F123" s="3"/>
    </row>
    <row r="124" spans="1:6" ht="12.75">
      <c r="A124" s="11">
        <v>82</v>
      </c>
      <c r="B124" s="11" t="s">
        <v>1520</v>
      </c>
      <c r="C124" s="11"/>
      <c r="D124" s="11" t="s">
        <v>1519</v>
      </c>
      <c r="E124" s="11" t="s">
        <v>522</v>
      </c>
      <c r="F124" s="3"/>
    </row>
    <row r="125" spans="1:6" ht="12.75">
      <c r="A125" s="11">
        <v>83</v>
      </c>
      <c r="B125" s="11" t="s">
        <v>2384</v>
      </c>
      <c r="C125" s="11" t="s">
        <v>2385</v>
      </c>
      <c r="D125" s="11" t="s">
        <v>1842</v>
      </c>
      <c r="E125" s="11" t="s">
        <v>643</v>
      </c>
      <c r="F125" s="3"/>
    </row>
    <row r="126" spans="1:6" ht="12.75">
      <c r="A126" s="11">
        <v>84</v>
      </c>
      <c r="B126" s="11" t="s">
        <v>1799</v>
      </c>
      <c r="C126" s="11"/>
      <c r="D126" s="11" t="s">
        <v>1509</v>
      </c>
      <c r="E126" s="11" t="s">
        <v>1874</v>
      </c>
      <c r="F126" s="3"/>
    </row>
    <row r="127" spans="1:6" ht="12.75">
      <c r="A127" s="11">
        <v>85</v>
      </c>
      <c r="B127" s="11" t="s">
        <v>3042</v>
      </c>
      <c r="C127" s="11" t="s">
        <v>1709</v>
      </c>
      <c r="D127" s="11" t="s">
        <v>1842</v>
      </c>
      <c r="E127" s="11" t="s">
        <v>643</v>
      </c>
      <c r="F127" s="3"/>
    </row>
    <row r="128" spans="1:6" ht="12.75">
      <c r="A128" s="11">
        <v>86</v>
      </c>
      <c r="B128" s="11" t="s">
        <v>1749</v>
      </c>
      <c r="C128" s="11" t="s">
        <v>1709</v>
      </c>
      <c r="D128" s="11" t="s">
        <v>1842</v>
      </c>
      <c r="E128" s="11" t="s">
        <v>643</v>
      </c>
      <c r="F128" s="3"/>
    </row>
    <row r="129" spans="1:6" ht="12.75">
      <c r="A129" s="11">
        <v>87</v>
      </c>
      <c r="B129" s="11" t="s">
        <v>950</v>
      </c>
      <c r="C129" s="11"/>
      <c r="D129" s="11" t="s">
        <v>1842</v>
      </c>
      <c r="E129" s="11" t="s">
        <v>643</v>
      </c>
      <c r="F129" s="3"/>
    </row>
    <row r="130" spans="1:6" ht="12.75">
      <c r="A130" s="11">
        <v>88</v>
      </c>
      <c r="B130" s="11" t="s">
        <v>231</v>
      </c>
      <c r="C130" s="11"/>
      <c r="D130" s="11" t="s">
        <v>1846</v>
      </c>
      <c r="E130" s="11" t="s">
        <v>1874</v>
      </c>
      <c r="F130" s="3"/>
    </row>
    <row r="131" spans="1:6" ht="12.75">
      <c r="A131" s="11">
        <v>89</v>
      </c>
      <c r="B131" s="11" t="s">
        <v>1334</v>
      </c>
      <c r="C131" s="11" t="s">
        <v>3067</v>
      </c>
      <c r="D131" s="11" t="s">
        <v>1842</v>
      </c>
      <c r="E131" s="11" t="s">
        <v>529</v>
      </c>
      <c r="F131" s="3"/>
    </row>
    <row r="132" spans="1:6" ht="12.75">
      <c r="A132" s="11">
        <v>90</v>
      </c>
      <c r="B132" s="11" t="s">
        <v>3343</v>
      </c>
      <c r="C132" s="11" t="s">
        <v>3347</v>
      </c>
      <c r="D132" s="11" t="s">
        <v>1842</v>
      </c>
      <c r="E132" s="11" t="s">
        <v>643</v>
      </c>
      <c r="F132" s="3"/>
    </row>
    <row r="133" spans="1:6" ht="12.75">
      <c r="A133" s="11">
        <v>91</v>
      </c>
      <c r="B133" s="11" t="s">
        <v>3346</v>
      </c>
      <c r="C133" s="11" t="s">
        <v>3347</v>
      </c>
      <c r="D133" s="11" t="s">
        <v>1842</v>
      </c>
      <c r="E133" s="11" t="s">
        <v>643</v>
      </c>
      <c r="F133" s="3"/>
    </row>
    <row r="134" spans="1:6" ht="12.75">
      <c r="A134" s="11">
        <v>92</v>
      </c>
      <c r="B134" s="11" t="s">
        <v>3344</v>
      </c>
      <c r="C134" s="11" t="s">
        <v>3347</v>
      </c>
      <c r="D134" s="11" t="s">
        <v>1842</v>
      </c>
      <c r="E134" s="11" t="s">
        <v>643</v>
      </c>
      <c r="F134" s="3"/>
    </row>
    <row r="135" spans="1:6" ht="12.75">
      <c r="A135" s="11">
        <v>93</v>
      </c>
      <c r="B135" s="11" t="s">
        <v>3345</v>
      </c>
      <c r="C135" s="11" t="s">
        <v>3347</v>
      </c>
      <c r="D135" s="11" t="s">
        <v>1842</v>
      </c>
      <c r="E135" s="11" t="s">
        <v>643</v>
      </c>
      <c r="F135" s="3"/>
    </row>
    <row r="136" spans="1:6" ht="12.75">
      <c r="A136" s="11">
        <v>94</v>
      </c>
      <c r="B136" s="11" t="s">
        <v>2064</v>
      </c>
      <c r="C136" s="11" t="s">
        <v>2374</v>
      </c>
      <c r="D136" s="11" t="s">
        <v>1842</v>
      </c>
      <c r="E136" s="11" t="s">
        <v>643</v>
      </c>
      <c r="F136" s="3"/>
    </row>
    <row r="137" spans="1:6" ht="12.75">
      <c r="A137" s="11">
        <v>95</v>
      </c>
      <c r="B137" s="11" t="s">
        <v>1049</v>
      </c>
      <c r="C137" s="11"/>
      <c r="D137" s="11" t="s">
        <v>1853</v>
      </c>
      <c r="E137" s="11" t="s">
        <v>1874</v>
      </c>
      <c r="F137" s="3"/>
    </row>
    <row r="138" spans="1:6" ht="12.75">
      <c r="A138" s="11">
        <v>96</v>
      </c>
      <c r="B138" s="11" t="s">
        <v>1854</v>
      </c>
      <c r="C138" s="11" t="s">
        <v>2371</v>
      </c>
      <c r="D138" s="11" t="s">
        <v>1842</v>
      </c>
      <c r="E138" s="11" t="s">
        <v>2336</v>
      </c>
      <c r="F138" s="3"/>
    </row>
    <row r="139" spans="1:6" ht="12.75">
      <c r="A139" s="11">
        <v>97</v>
      </c>
      <c r="B139" s="11" t="s">
        <v>1014</v>
      </c>
      <c r="C139" s="11"/>
      <c r="D139" s="11" t="s">
        <v>1012</v>
      </c>
      <c r="E139" s="11" t="s">
        <v>522</v>
      </c>
      <c r="F139" s="3"/>
    </row>
    <row r="140" spans="1:6" ht="12.75">
      <c r="A140" s="11">
        <v>98</v>
      </c>
      <c r="B140" s="22" t="s">
        <v>1521</v>
      </c>
      <c r="C140" s="11"/>
      <c r="D140" s="11" t="s">
        <v>1519</v>
      </c>
      <c r="E140" s="11" t="s">
        <v>522</v>
      </c>
      <c r="F140" s="3"/>
    </row>
    <row r="141" spans="1:6" ht="12.75">
      <c r="A141" s="11">
        <v>99</v>
      </c>
      <c r="B141" s="22" t="s">
        <v>2300</v>
      </c>
      <c r="C141" s="11" t="s">
        <v>1709</v>
      </c>
      <c r="D141" s="11" t="s">
        <v>2301</v>
      </c>
      <c r="E141" s="11" t="s">
        <v>522</v>
      </c>
      <c r="F141" s="3"/>
    </row>
    <row r="142" spans="1:6" ht="12.75">
      <c r="A142" s="11">
        <v>100</v>
      </c>
      <c r="B142" s="22" t="s">
        <v>1482</v>
      </c>
      <c r="C142" s="11"/>
      <c r="D142" s="11" t="s">
        <v>1842</v>
      </c>
      <c r="E142" s="11" t="s">
        <v>1863</v>
      </c>
      <c r="F142" s="3"/>
    </row>
    <row r="143" spans="1:6" ht="12.75">
      <c r="A143" s="11">
        <v>101</v>
      </c>
      <c r="B143" s="11" t="s">
        <v>1753</v>
      </c>
      <c r="C143" s="11" t="s">
        <v>2374</v>
      </c>
      <c r="D143" s="11" t="s">
        <v>1842</v>
      </c>
      <c r="E143" s="11" t="s">
        <v>643</v>
      </c>
      <c r="F143" s="3"/>
    </row>
    <row r="144" spans="1:6" ht="12.75">
      <c r="A144" s="11">
        <v>102</v>
      </c>
      <c r="B144" s="11" t="s">
        <v>1855</v>
      </c>
      <c r="C144" s="11" t="s">
        <v>1752</v>
      </c>
      <c r="D144" s="11" t="s">
        <v>1842</v>
      </c>
      <c r="E144" s="11" t="s">
        <v>643</v>
      </c>
      <c r="F144" s="3"/>
    </row>
    <row r="145" spans="1:6" ht="12.75">
      <c r="A145" s="11">
        <v>103</v>
      </c>
      <c r="B145" s="11" t="s">
        <v>2225</v>
      </c>
      <c r="C145" s="11" t="s">
        <v>2374</v>
      </c>
      <c r="D145" s="11" t="s">
        <v>1842</v>
      </c>
      <c r="E145" s="11" t="s">
        <v>643</v>
      </c>
      <c r="F145" s="3"/>
    </row>
    <row r="146" spans="1:6" ht="12.75">
      <c r="A146" s="11">
        <v>104</v>
      </c>
      <c r="B146" s="11" t="s">
        <v>2422</v>
      </c>
      <c r="C146" s="11" t="s">
        <v>2374</v>
      </c>
      <c r="D146" s="11" t="s">
        <v>1842</v>
      </c>
      <c r="E146" s="11" t="s">
        <v>643</v>
      </c>
      <c r="F146" s="3"/>
    </row>
    <row r="147" spans="1:6" ht="12.75">
      <c r="A147" s="11">
        <v>105</v>
      </c>
      <c r="B147" s="11" t="s">
        <v>2375</v>
      </c>
      <c r="C147" s="11"/>
      <c r="D147" s="11" t="s">
        <v>1842</v>
      </c>
      <c r="E147" s="11" t="s">
        <v>643</v>
      </c>
      <c r="F147" s="3"/>
    </row>
    <row r="148" spans="1:6" ht="12.75">
      <c r="A148" s="11">
        <v>106</v>
      </c>
      <c r="B148" s="11" t="s">
        <v>528</v>
      </c>
      <c r="C148" s="11"/>
      <c r="D148" s="11" t="s">
        <v>1850</v>
      </c>
      <c r="E148" s="11" t="s">
        <v>529</v>
      </c>
      <c r="F148" s="3"/>
    </row>
    <row r="149" spans="1:6" ht="12.75">
      <c r="A149" s="11">
        <v>107</v>
      </c>
      <c r="B149" s="11" t="s">
        <v>2065</v>
      </c>
      <c r="C149" s="11" t="s">
        <v>2066</v>
      </c>
      <c r="D149" s="11" t="s">
        <v>1842</v>
      </c>
      <c r="E149" s="11" t="s">
        <v>643</v>
      </c>
      <c r="F149" s="3"/>
    </row>
    <row r="150" spans="1:6" ht="12.75">
      <c r="A150" s="11">
        <v>108</v>
      </c>
      <c r="B150" s="11" t="s">
        <v>2707</v>
      </c>
      <c r="C150" s="11"/>
      <c r="D150" s="11" t="s">
        <v>2704</v>
      </c>
      <c r="E150" s="11" t="s">
        <v>1096</v>
      </c>
      <c r="F150" s="3"/>
    </row>
    <row r="151" spans="1:6" ht="12.75">
      <c r="A151" s="11">
        <v>109</v>
      </c>
      <c r="B151" s="11" t="s">
        <v>1463</v>
      </c>
      <c r="C151" s="11"/>
      <c r="D151" s="11" t="s">
        <v>1842</v>
      </c>
      <c r="E151" s="10" t="s">
        <v>643</v>
      </c>
      <c r="F151" s="3"/>
    </row>
    <row r="152" spans="1:6" ht="12.75">
      <c r="A152" s="11">
        <v>110</v>
      </c>
      <c r="B152" s="11" t="s">
        <v>2706</v>
      </c>
      <c r="C152" s="11"/>
      <c r="D152" s="11" t="s">
        <v>2692</v>
      </c>
      <c r="E152" s="11" t="s">
        <v>1096</v>
      </c>
      <c r="F152" s="3"/>
    </row>
    <row r="153" spans="1:6" ht="12.75">
      <c r="A153" s="11">
        <v>111</v>
      </c>
      <c r="B153" s="11" t="s">
        <v>1142</v>
      </c>
      <c r="C153" s="11"/>
      <c r="D153" s="11" t="s">
        <v>1845</v>
      </c>
      <c r="E153" s="11" t="s">
        <v>1874</v>
      </c>
      <c r="F153" s="3"/>
    </row>
    <row r="154" spans="1:6" ht="12.75">
      <c r="A154" s="11">
        <v>112</v>
      </c>
      <c r="B154" s="11" t="s">
        <v>1929</v>
      </c>
      <c r="C154" s="11" t="s">
        <v>1862</v>
      </c>
      <c r="D154" s="11" t="s">
        <v>1925</v>
      </c>
      <c r="E154" s="11" t="s">
        <v>618</v>
      </c>
      <c r="F154" s="3"/>
    </row>
    <row r="155" spans="1:6" ht="12.75">
      <c r="A155" s="11">
        <v>113</v>
      </c>
      <c r="B155" s="11" t="s">
        <v>2067</v>
      </c>
      <c r="C155" s="11" t="s">
        <v>2371</v>
      </c>
      <c r="D155" s="11" t="s">
        <v>1842</v>
      </c>
      <c r="E155" s="11" t="s">
        <v>643</v>
      </c>
      <c r="F155" s="3"/>
    </row>
    <row r="156" spans="1:6" ht="12.75">
      <c r="A156" s="11">
        <v>114</v>
      </c>
      <c r="B156" s="11" t="s">
        <v>2068</v>
      </c>
      <c r="C156" s="11" t="s">
        <v>2374</v>
      </c>
      <c r="D156" s="11" t="s">
        <v>1842</v>
      </c>
      <c r="E156" s="11" t="s">
        <v>643</v>
      </c>
      <c r="F156" s="3"/>
    </row>
    <row r="157" spans="1:6" ht="12.75">
      <c r="A157" s="11">
        <v>115</v>
      </c>
      <c r="B157" s="11" t="s">
        <v>3539</v>
      </c>
      <c r="C157" s="11"/>
      <c r="D157" s="11" t="s">
        <v>3536</v>
      </c>
      <c r="E157" s="11" t="s">
        <v>3205</v>
      </c>
      <c r="F157" s="3"/>
    </row>
    <row r="158" spans="1:6" ht="12.75">
      <c r="A158" s="11">
        <v>116</v>
      </c>
      <c r="B158" s="11" t="s">
        <v>1450</v>
      </c>
      <c r="C158" s="11"/>
      <c r="D158" s="11" t="s">
        <v>1842</v>
      </c>
      <c r="E158" s="11" t="s">
        <v>2336</v>
      </c>
      <c r="F158" s="3"/>
    </row>
    <row r="159" spans="1:6" ht="12.75">
      <c r="A159" s="11">
        <v>117</v>
      </c>
      <c r="B159" s="11" t="s">
        <v>2382</v>
      </c>
      <c r="C159" s="11" t="s">
        <v>930</v>
      </c>
      <c r="D159" s="11" t="s">
        <v>1842</v>
      </c>
      <c r="E159" s="11" t="s">
        <v>643</v>
      </c>
      <c r="F159" s="3"/>
    </row>
    <row r="160" spans="1:6" ht="12.75">
      <c r="A160" s="11">
        <v>118</v>
      </c>
      <c r="B160" s="11" t="s">
        <v>1454</v>
      </c>
      <c r="C160" s="11"/>
      <c r="D160" s="11" t="s">
        <v>1842</v>
      </c>
      <c r="E160" s="11" t="s">
        <v>643</v>
      </c>
      <c r="F160" s="3"/>
    </row>
    <row r="161" spans="1:6" ht="12.75">
      <c r="A161" s="11">
        <v>119</v>
      </c>
      <c r="B161" s="22" t="s">
        <v>1438</v>
      </c>
      <c r="C161" s="22"/>
      <c r="D161" s="22" t="s">
        <v>94</v>
      </c>
      <c r="E161" s="22" t="s">
        <v>2928</v>
      </c>
      <c r="F161" s="3"/>
    </row>
    <row r="162" spans="1:6" ht="12.75">
      <c r="A162" s="11">
        <v>120</v>
      </c>
      <c r="B162" s="11" t="s">
        <v>2119</v>
      </c>
      <c r="C162" s="11"/>
      <c r="D162" s="11" t="s">
        <v>2120</v>
      </c>
      <c r="E162" s="11" t="s">
        <v>3205</v>
      </c>
      <c r="F162" s="3"/>
    </row>
    <row r="163" spans="1:6" ht="12.75">
      <c r="A163" s="11">
        <v>121</v>
      </c>
      <c r="B163" s="11" t="s">
        <v>1751</v>
      </c>
      <c r="C163" s="11" t="s">
        <v>2374</v>
      </c>
      <c r="D163" s="11" t="s">
        <v>1842</v>
      </c>
      <c r="E163" s="11" t="s">
        <v>643</v>
      </c>
      <c r="F163" s="3"/>
    </row>
    <row r="164" spans="1:6" ht="12.75">
      <c r="A164" s="11">
        <v>122</v>
      </c>
      <c r="B164" s="11" t="s">
        <v>1750</v>
      </c>
      <c r="C164" s="11" t="s">
        <v>2374</v>
      </c>
      <c r="D164" s="11" t="s">
        <v>1842</v>
      </c>
      <c r="E164" s="11" t="s">
        <v>643</v>
      </c>
      <c r="F164" s="3"/>
    </row>
    <row r="165" spans="1:6" ht="12.75">
      <c r="A165" s="11">
        <v>123</v>
      </c>
      <c r="B165" s="53" t="s">
        <v>3635</v>
      </c>
      <c r="C165" s="53" t="s">
        <v>3067</v>
      </c>
      <c r="D165" s="53"/>
      <c r="E165" s="53" t="s">
        <v>1874</v>
      </c>
      <c r="F165" s="3"/>
    </row>
    <row r="166" spans="1:6" ht="12.75">
      <c r="A166" s="11">
        <v>124</v>
      </c>
      <c r="B166" s="11" t="s">
        <v>1452</v>
      </c>
      <c r="C166" s="11"/>
      <c r="D166" s="11" t="s">
        <v>1842</v>
      </c>
      <c r="E166" s="11" t="s">
        <v>643</v>
      </c>
      <c r="F166" s="3"/>
    </row>
    <row r="167" spans="1:6" ht="12.75">
      <c r="A167" s="11">
        <v>125</v>
      </c>
      <c r="B167" s="11" t="s">
        <v>1445</v>
      </c>
      <c r="C167" s="11"/>
      <c r="D167" s="11" t="s">
        <v>1842</v>
      </c>
      <c r="E167" s="11" t="s">
        <v>1863</v>
      </c>
      <c r="F167" s="3"/>
    </row>
    <row r="168" spans="1:6" ht="12.75">
      <c r="A168" s="11">
        <v>126</v>
      </c>
      <c r="B168" s="11" t="s">
        <v>387</v>
      </c>
      <c r="C168" s="11" t="s">
        <v>930</v>
      </c>
      <c r="D168" s="11" t="s">
        <v>1842</v>
      </c>
      <c r="E168" s="11" t="s">
        <v>643</v>
      </c>
      <c r="F168" s="3"/>
    </row>
    <row r="169" spans="1:5" s="77" customFormat="1" ht="12.75">
      <c r="A169" s="11">
        <v>127</v>
      </c>
      <c r="B169" s="11" t="s">
        <v>1455</v>
      </c>
      <c r="C169" s="11" t="s">
        <v>2371</v>
      </c>
      <c r="D169" s="11" t="s">
        <v>1842</v>
      </c>
      <c r="E169" s="11" t="s">
        <v>643</v>
      </c>
    </row>
    <row r="170" spans="1:5" s="77" customFormat="1" ht="12.75">
      <c r="A170" s="11">
        <v>128</v>
      </c>
      <c r="B170" s="11" t="s">
        <v>1456</v>
      </c>
      <c r="C170" s="11" t="s">
        <v>2379</v>
      </c>
      <c r="D170" s="11" t="s">
        <v>1842</v>
      </c>
      <c r="E170" s="11" t="s">
        <v>643</v>
      </c>
    </row>
    <row r="171" spans="1:6" ht="12.75">
      <c r="A171" s="11">
        <v>129</v>
      </c>
      <c r="B171" s="11" t="s">
        <v>385</v>
      </c>
      <c r="C171" s="11" t="s">
        <v>2379</v>
      </c>
      <c r="D171" s="11" t="s">
        <v>1842</v>
      </c>
      <c r="E171" s="11" t="s">
        <v>643</v>
      </c>
      <c r="F171" s="3"/>
    </row>
    <row r="172" spans="1:6" ht="12.75">
      <c r="A172" s="11">
        <v>130</v>
      </c>
      <c r="B172" s="11" t="s">
        <v>3348</v>
      </c>
      <c r="C172" s="11" t="s">
        <v>3347</v>
      </c>
      <c r="D172" s="11" t="s">
        <v>1842</v>
      </c>
      <c r="E172" s="11" t="s">
        <v>643</v>
      </c>
      <c r="F172" s="3"/>
    </row>
    <row r="173" spans="1:6" ht="12.75">
      <c r="A173" s="11">
        <v>131</v>
      </c>
      <c r="B173" s="11" t="s">
        <v>1139</v>
      </c>
      <c r="C173" s="11"/>
      <c r="D173" s="11" t="s">
        <v>353</v>
      </c>
      <c r="E173" s="11" t="s">
        <v>522</v>
      </c>
      <c r="F173" s="3"/>
    </row>
    <row r="174" spans="1:6" ht="12.75">
      <c r="A174" s="11">
        <v>132</v>
      </c>
      <c r="B174" s="11" t="s">
        <v>1140</v>
      </c>
      <c r="C174" s="11" t="s">
        <v>3347</v>
      </c>
      <c r="D174" s="11" t="s">
        <v>1842</v>
      </c>
      <c r="E174" s="11" t="s">
        <v>643</v>
      </c>
      <c r="F174" s="3"/>
    </row>
    <row r="175" spans="1:6" ht="12.75">
      <c r="A175" s="11">
        <v>133</v>
      </c>
      <c r="B175" s="11" t="s">
        <v>1449</v>
      </c>
      <c r="C175" s="11"/>
      <c r="D175" s="11" t="s">
        <v>1842</v>
      </c>
      <c r="E175" s="11" t="s">
        <v>2336</v>
      </c>
      <c r="F175" s="3"/>
    </row>
    <row r="176" spans="1:6" ht="12.75">
      <c r="A176" s="11">
        <v>134</v>
      </c>
      <c r="B176" s="11" t="s">
        <v>2521</v>
      </c>
      <c r="C176" s="11"/>
      <c r="D176" s="11" t="s">
        <v>1857</v>
      </c>
      <c r="E176" s="11" t="s">
        <v>1874</v>
      </c>
      <c r="F176" s="3"/>
    </row>
    <row r="177" spans="1:6" ht="12.75">
      <c r="A177" s="11">
        <v>135</v>
      </c>
      <c r="B177" s="11" t="s">
        <v>2522</v>
      </c>
      <c r="C177" s="11"/>
      <c r="D177" s="11" t="s">
        <v>1857</v>
      </c>
      <c r="E177" s="11" t="s">
        <v>1874</v>
      </c>
      <c r="F177" s="3"/>
    </row>
    <row r="178" spans="1:6" ht="12.75">
      <c r="A178" s="11">
        <v>136</v>
      </c>
      <c r="B178" s="11" t="s">
        <v>1141</v>
      </c>
      <c r="C178" s="11"/>
      <c r="D178" s="11" t="s">
        <v>1519</v>
      </c>
      <c r="E178" s="11" t="s">
        <v>522</v>
      </c>
      <c r="F178" s="3"/>
    </row>
    <row r="179" spans="1:6" ht="12.75">
      <c r="A179" s="11">
        <v>137</v>
      </c>
      <c r="B179" s="11" t="s">
        <v>2968</v>
      </c>
      <c r="C179" s="11"/>
      <c r="D179" s="11" t="s">
        <v>1424</v>
      </c>
      <c r="E179" s="11" t="s">
        <v>3205</v>
      </c>
      <c r="F179" s="3"/>
    </row>
    <row r="180" spans="1:6" ht="12.75">
      <c r="A180" s="11">
        <v>138</v>
      </c>
      <c r="B180" s="11" t="s">
        <v>1746</v>
      </c>
      <c r="C180" s="11" t="s">
        <v>1709</v>
      </c>
      <c r="D180" s="11" t="s">
        <v>1842</v>
      </c>
      <c r="E180" s="11" t="s">
        <v>643</v>
      </c>
      <c r="F180" s="3"/>
    </row>
    <row r="181" spans="1:6" ht="12.75">
      <c r="A181" s="11">
        <v>139</v>
      </c>
      <c r="B181" s="11" t="s">
        <v>1747</v>
      </c>
      <c r="C181" s="11" t="s">
        <v>1709</v>
      </c>
      <c r="D181" s="11" t="s">
        <v>1842</v>
      </c>
      <c r="E181" s="11" t="s">
        <v>643</v>
      </c>
      <c r="F181" s="3"/>
    </row>
    <row r="182" spans="1:6" ht="12.75">
      <c r="A182" s="11">
        <v>140</v>
      </c>
      <c r="B182" s="11" t="s">
        <v>1210</v>
      </c>
      <c r="C182" s="11" t="s">
        <v>1211</v>
      </c>
      <c r="D182" s="11" t="s">
        <v>1842</v>
      </c>
      <c r="E182" s="11" t="s">
        <v>643</v>
      </c>
      <c r="F182" s="3"/>
    </row>
    <row r="183" spans="1:6" ht="12.75">
      <c r="A183" s="11">
        <v>141</v>
      </c>
      <c r="B183" s="11" t="s">
        <v>744</v>
      </c>
      <c r="C183" s="11"/>
      <c r="D183" s="11" t="s">
        <v>742</v>
      </c>
      <c r="E183" s="11" t="s">
        <v>522</v>
      </c>
      <c r="F183" s="3"/>
    </row>
    <row r="184" spans="1:6" ht="12.75">
      <c r="A184" s="11">
        <v>142</v>
      </c>
      <c r="B184" s="11" t="s">
        <v>1757</v>
      </c>
      <c r="C184" s="11" t="s">
        <v>2374</v>
      </c>
      <c r="D184" s="11" t="s">
        <v>1842</v>
      </c>
      <c r="E184" s="11" t="s">
        <v>643</v>
      </c>
      <c r="F184" s="3"/>
    </row>
    <row r="185" spans="1:6" ht="12.75">
      <c r="A185" s="11">
        <v>143</v>
      </c>
      <c r="B185" s="11" t="s">
        <v>1330</v>
      </c>
      <c r="C185" s="11" t="s">
        <v>1758</v>
      </c>
      <c r="D185" s="11" t="s">
        <v>1842</v>
      </c>
      <c r="E185" s="11" t="s">
        <v>643</v>
      </c>
      <c r="F185" s="3"/>
    </row>
    <row r="186" spans="1:6" ht="12.75">
      <c r="A186" s="11">
        <v>144</v>
      </c>
      <c r="B186" s="11" t="s">
        <v>2377</v>
      </c>
      <c r="C186" s="11" t="s">
        <v>2374</v>
      </c>
      <c r="D186" s="11" t="s">
        <v>1842</v>
      </c>
      <c r="E186" s="11" t="s">
        <v>643</v>
      </c>
      <c r="F186" s="3"/>
    </row>
    <row r="187" spans="1:6" ht="12.75">
      <c r="A187" s="11">
        <v>145</v>
      </c>
      <c r="B187" s="11" t="s">
        <v>1756</v>
      </c>
      <c r="C187" s="11" t="s">
        <v>2374</v>
      </c>
      <c r="D187" s="11" t="s">
        <v>1842</v>
      </c>
      <c r="E187" s="11" t="s">
        <v>643</v>
      </c>
      <c r="F187" s="3"/>
    </row>
    <row r="188" spans="1:6" ht="12.75">
      <c r="A188" s="11">
        <v>146</v>
      </c>
      <c r="B188" s="11" t="s">
        <v>1212</v>
      </c>
      <c r="C188" s="11" t="s">
        <v>1213</v>
      </c>
      <c r="D188" s="11" t="s">
        <v>1842</v>
      </c>
      <c r="E188" s="11" t="s">
        <v>643</v>
      </c>
      <c r="F188" s="3"/>
    </row>
    <row r="189" spans="1:6" ht="12.75">
      <c r="A189" s="11">
        <v>147</v>
      </c>
      <c r="B189" s="11" t="s">
        <v>2370</v>
      </c>
      <c r="C189" s="11"/>
      <c r="D189" s="11" t="s">
        <v>2353</v>
      </c>
      <c r="E189" s="11" t="s">
        <v>3205</v>
      </c>
      <c r="F189" s="3"/>
    </row>
    <row r="190" spans="1:6" ht="12.75">
      <c r="A190" s="11">
        <v>148</v>
      </c>
      <c r="B190" s="11" t="s">
        <v>1047</v>
      </c>
      <c r="C190" s="11"/>
      <c r="D190" s="11" t="s">
        <v>1048</v>
      </c>
      <c r="E190" s="11" t="s">
        <v>3205</v>
      </c>
      <c r="F190" s="3"/>
    </row>
    <row r="191" spans="1:6" ht="12.75">
      <c r="A191" s="11">
        <v>149</v>
      </c>
      <c r="B191" s="11" t="s">
        <v>242</v>
      </c>
      <c r="C191" s="11"/>
      <c r="D191" s="11" t="s">
        <v>1847</v>
      </c>
      <c r="E191" s="11" t="s">
        <v>1874</v>
      </c>
      <c r="F191" s="3"/>
    </row>
    <row r="192" spans="1:6" ht="12.75">
      <c r="A192" s="11">
        <v>150</v>
      </c>
      <c r="B192" s="11" t="s">
        <v>250</v>
      </c>
      <c r="C192" s="11"/>
      <c r="D192" s="11" t="s">
        <v>1858</v>
      </c>
      <c r="E192" s="11" t="s">
        <v>1874</v>
      </c>
      <c r="F192" s="3"/>
    </row>
    <row r="193" spans="1:6" ht="12.75">
      <c r="A193" s="11">
        <v>151</v>
      </c>
      <c r="B193" s="11" t="s">
        <v>2163</v>
      </c>
      <c r="C193" s="11" t="s">
        <v>2383</v>
      </c>
      <c r="D193" s="11" t="s">
        <v>1842</v>
      </c>
      <c r="E193" s="11" t="s">
        <v>643</v>
      </c>
      <c r="F193" s="3"/>
    </row>
    <row r="194" spans="1:6" ht="12.75">
      <c r="A194" s="11">
        <v>152</v>
      </c>
      <c r="B194" s="11" t="s">
        <v>741</v>
      </c>
      <c r="C194" s="11"/>
      <c r="D194" s="11" t="s">
        <v>742</v>
      </c>
      <c r="E194" s="11" t="s">
        <v>522</v>
      </c>
      <c r="F194" s="3"/>
    </row>
    <row r="195" spans="1:6" ht="12.75">
      <c r="A195" s="11">
        <v>153</v>
      </c>
      <c r="B195" s="11" t="s">
        <v>2090</v>
      </c>
      <c r="C195" s="11"/>
      <c r="D195" s="11" t="s">
        <v>1842</v>
      </c>
      <c r="E195" s="11" t="s">
        <v>618</v>
      </c>
      <c r="F195" s="3"/>
    </row>
    <row r="196" spans="1:6" ht="12.75">
      <c r="A196" s="11">
        <v>154</v>
      </c>
      <c r="B196" s="11" t="s">
        <v>2161</v>
      </c>
      <c r="C196" s="11" t="s">
        <v>2379</v>
      </c>
      <c r="D196" s="11" t="s">
        <v>1842</v>
      </c>
      <c r="E196" s="11" t="s">
        <v>643</v>
      </c>
      <c r="F196" s="3"/>
    </row>
    <row r="197" spans="1:6" ht="12.75">
      <c r="A197" s="11">
        <v>155</v>
      </c>
      <c r="B197" s="11" t="s">
        <v>743</v>
      </c>
      <c r="C197" s="11"/>
      <c r="D197" s="11" t="s">
        <v>742</v>
      </c>
      <c r="E197" s="11" t="s">
        <v>522</v>
      </c>
      <c r="F197" s="3"/>
    </row>
    <row r="198" spans="1:6" ht="12.75">
      <c r="A198" s="11">
        <v>156</v>
      </c>
      <c r="B198" s="11" t="s">
        <v>3153</v>
      </c>
      <c r="C198" s="11"/>
      <c r="D198" s="11" t="s">
        <v>3631</v>
      </c>
      <c r="E198" s="11" t="s">
        <v>2928</v>
      </c>
      <c r="F198" s="3"/>
    </row>
    <row r="199" spans="1:6" ht="12.75">
      <c r="A199" s="11">
        <v>157</v>
      </c>
      <c r="B199" s="11" t="s">
        <v>1457</v>
      </c>
      <c r="C199" s="11" t="s">
        <v>2371</v>
      </c>
      <c r="D199" s="11" t="s">
        <v>1842</v>
      </c>
      <c r="E199" s="11" t="s">
        <v>643</v>
      </c>
      <c r="F199" s="3"/>
    </row>
    <row r="200" spans="1:6" ht="12.75">
      <c r="A200" s="11">
        <v>158</v>
      </c>
      <c r="B200" s="11" t="s">
        <v>2063</v>
      </c>
      <c r="C200" s="11" t="s">
        <v>1709</v>
      </c>
      <c r="D200" s="11" t="s">
        <v>1842</v>
      </c>
      <c r="E200" s="11" t="s">
        <v>643</v>
      </c>
      <c r="F200" s="3"/>
    </row>
    <row r="201" spans="1:6" ht="12.75">
      <c r="A201" s="11">
        <v>159</v>
      </c>
      <c r="B201" s="11" t="s">
        <v>244</v>
      </c>
      <c r="C201" s="11"/>
      <c r="D201" s="11" t="s">
        <v>1858</v>
      </c>
      <c r="E201" s="11" t="s">
        <v>1874</v>
      </c>
      <c r="F201" s="3"/>
    </row>
    <row r="202" spans="1:6" ht="12.75">
      <c r="A202" s="11">
        <v>160</v>
      </c>
      <c r="B202" s="11" t="s">
        <v>245</v>
      </c>
      <c r="C202" s="11"/>
      <c r="D202" s="11" t="s">
        <v>1858</v>
      </c>
      <c r="E202" s="11" t="s">
        <v>1874</v>
      </c>
      <c r="F202" s="3"/>
    </row>
    <row r="203" spans="1:6" ht="12.75">
      <c r="A203" s="11">
        <v>161</v>
      </c>
      <c r="B203" s="11" t="s">
        <v>1860</v>
      </c>
      <c r="C203" s="11"/>
      <c r="D203" s="11" t="s">
        <v>1842</v>
      </c>
      <c r="E203" s="11" t="s">
        <v>1874</v>
      </c>
      <c r="F203" s="3"/>
    </row>
    <row r="204" spans="1:6" ht="12.75">
      <c r="A204" s="11">
        <v>162</v>
      </c>
      <c r="B204" s="11" t="s">
        <v>2091</v>
      </c>
      <c r="C204" s="11"/>
      <c r="D204" s="11" t="s">
        <v>1852</v>
      </c>
      <c r="E204" s="11" t="s">
        <v>1874</v>
      </c>
      <c r="F204" s="3"/>
    </row>
    <row r="205" spans="1:6" ht="12.75">
      <c r="A205" s="11">
        <v>163</v>
      </c>
      <c r="B205" s="11" t="s">
        <v>2091</v>
      </c>
      <c r="C205" s="11"/>
      <c r="D205" s="11" t="s">
        <v>2092</v>
      </c>
      <c r="E205" s="11" t="s">
        <v>618</v>
      </c>
      <c r="F205" s="3"/>
    </row>
    <row r="206" spans="1:6" ht="12.75">
      <c r="A206" s="11">
        <v>164</v>
      </c>
      <c r="B206" s="11" t="s">
        <v>2094</v>
      </c>
      <c r="C206" s="11"/>
      <c r="D206" s="11" t="s">
        <v>2092</v>
      </c>
      <c r="E206" s="11" t="s">
        <v>618</v>
      </c>
      <c r="F206" s="3"/>
    </row>
    <row r="207" spans="1:6" ht="12.75">
      <c r="A207" s="11">
        <v>165</v>
      </c>
      <c r="B207" s="11" t="s">
        <v>2093</v>
      </c>
      <c r="C207" s="11"/>
      <c r="D207" s="11" t="s">
        <v>2092</v>
      </c>
      <c r="E207" s="11" t="s">
        <v>618</v>
      </c>
      <c r="F207" s="3"/>
    </row>
    <row r="208" spans="1:6" ht="12.75">
      <c r="A208" s="11">
        <v>166</v>
      </c>
      <c r="B208" s="22" t="s">
        <v>1392</v>
      </c>
      <c r="C208" s="11"/>
      <c r="D208" s="11" t="s">
        <v>1391</v>
      </c>
      <c r="E208" s="11" t="s">
        <v>1384</v>
      </c>
      <c r="F208" s="3"/>
    </row>
    <row r="209" spans="1:6" ht="12.75">
      <c r="A209" s="11">
        <v>167</v>
      </c>
      <c r="B209" s="11" t="s">
        <v>745</v>
      </c>
      <c r="C209" s="11"/>
      <c r="D209" s="11" t="s">
        <v>742</v>
      </c>
      <c r="E209" s="11" t="s">
        <v>522</v>
      </c>
      <c r="F209" s="3"/>
    </row>
    <row r="210" spans="1:6" ht="12.75">
      <c r="A210" s="11">
        <v>168</v>
      </c>
      <c r="B210" s="11" t="s">
        <v>234</v>
      </c>
      <c r="C210" s="11"/>
      <c r="D210" s="11" t="s">
        <v>1856</v>
      </c>
      <c r="E210" s="11" t="s">
        <v>1874</v>
      </c>
      <c r="F210" s="3"/>
    </row>
    <row r="211" spans="1:6" ht="12.75">
      <c r="A211" s="11">
        <v>169</v>
      </c>
      <c r="B211" s="11" t="s">
        <v>2502</v>
      </c>
      <c r="C211" s="11" t="s">
        <v>2374</v>
      </c>
      <c r="D211" s="11" t="s">
        <v>2301</v>
      </c>
      <c r="E211" s="11" t="s">
        <v>522</v>
      </c>
      <c r="F211" s="3"/>
    </row>
    <row r="212" spans="1:6" ht="12.75">
      <c r="A212" s="11">
        <v>170</v>
      </c>
      <c r="B212" s="11" t="s">
        <v>1481</v>
      </c>
      <c r="C212" s="11"/>
      <c r="D212" s="11" t="s">
        <v>1842</v>
      </c>
      <c r="E212" s="11" t="s">
        <v>1863</v>
      </c>
      <c r="F212" s="3"/>
    </row>
    <row r="213" spans="1:6" ht="12.75">
      <c r="A213" s="11">
        <v>171</v>
      </c>
      <c r="B213" s="11" t="s">
        <v>1444</v>
      </c>
      <c r="C213" s="11" t="s">
        <v>2374</v>
      </c>
      <c r="D213" s="11" t="s">
        <v>1842</v>
      </c>
      <c r="E213" s="11"/>
      <c r="F213" s="3"/>
    </row>
    <row r="214" spans="1:6" ht="12.75">
      <c r="A214" s="11">
        <v>172</v>
      </c>
      <c r="B214" s="11" t="s">
        <v>235</v>
      </c>
      <c r="C214" s="11" t="s">
        <v>2374</v>
      </c>
      <c r="D214" s="11" t="s">
        <v>1856</v>
      </c>
      <c r="E214" s="11" t="s">
        <v>1874</v>
      </c>
      <c r="F214" s="3"/>
    </row>
    <row r="215" spans="1:6" ht="12.75">
      <c r="A215" s="11">
        <v>173</v>
      </c>
      <c r="B215" s="22" t="s">
        <v>3577</v>
      </c>
      <c r="C215" s="22" t="s">
        <v>1709</v>
      </c>
      <c r="D215" s="22" t="s">
        <v>3578</v>
      </c>
      <c r="E215" s="22" t="s">
        <v>1096</v>
      </c>
      <c r="F215" s="3"/>
    </row>
    <row r="216" spans="1:6" ht="12.75">
      <c r="A216" s="11">
        <v>174</v>
      </c>
      <c r="B216" s="11" t="s">
        <v>236</v>
      </c>
      <c r="C216" s="11" t="s">
        <v>2374</v>
      </c>
      <c r="D216" s="11" t="s">
        <v>1856</v>
      </c>
      <c r="E216" s="11" t="s">
        <v>1874</v>
      </c>
      <c r="F216" s="3"/>
    </row>
    <row r="217" spans="1:6" ht="12.75">
      <c r="A217" s="11">
        <v>175</v>
      </c>
      <c r="B217" s="11" t="s">
        <v>246</v>
      </c>
      <c r="C217" s="11"/>
      <c r="D217" s="11" t="s">
        <v>1858</v>
      </c>
      <c r="E217" s="11" t="s">
        <v>1874</v>
      </c>
      <c r="F217" s="3"/>
    </row>
    <row r="218" spans="1:6" ht="12.75">
      <c r="A218" s="11">
        <v>176</v>
      </c>
      <c r="B218" s="11" t="s">
        <v>247</v>
      </c>
      <c r="C218" s="11" t="s">
        <v>2374</v>
      </c>
      <c r="D218" s="11" t="s">
        <v>1858</v>
      </c>
      <c r="E218" s="11" t="s">
        <v>1874</v>
      </c>
      <c r="F218" s="3"/>
    </row>
    <row r="219" spans="1:6" ht="12.75">
      <c r="A219" s="11">
        <v>177</v>
      </c>
      <c r="B219" s="11" t="s">
        <v>237</v>
      </c>
      <c r="C219" s="11" t="s">
        <v>1709</v>
      </c>
      <c r="D219" s="11" t="s">
        <v>1856</v>
      </c>
      <c r="E219" s="11" t="s">
        <v>1874</v>
      </c>
      <c r="F219" s="3"/>
    </row>
    <row r="220" spans="1:6" ht="12.75">
      <c r="A220" s="11">
        <v>178</v>
      </c>
      <c r="B220" s="22" t="s">
        <v>956</v>
      </c>
      <c r="C220" s="22" t="s">
        <v>1709</v>
      </c>
      <c r="D220" s="22" t="s">
        <v>3578</v>
      </c>
      <c r="E220" s="22" t="s">
        <v>1096</v>
      </c>
      <c r="F220" s="3"/>
    </row>
    <row r="221" spans="1:6" ht="12.75">
      <c r="A221" s="11">
        <v>179</v>
      </c>
      <c r="B221" s="11" t="s">
        <v>232</v>
      </c>
      <c r="C221" s="11" t="s">
        <v>1709</v>
      </c>
      <c r="D221" s="11" t="s">
        <v>1846</v>
      </c>
      <c r="E221" s="11" t="s">
        <v>1874</v>
      </c>
      <c r="F221" s="3"/>
    </row>
    <row r="222" spans="1:6" ht="12.75">
      <c r="A222" s="11">
        <v>180</v>
      </c>
      <c r="B222" s="11" t="s">
        <v>238</v>
      </c>
      <c r="C222" s="11" t="s">
        <v>1752</v>
      </c>
      <c r="D222" s="11" t="s">
        <v>1856</v>
      </c>
      <c r="E222" s="11" t="s">
        <v>1874</v>
      </c>
      <c r="F222" s="3"/>
    </row>
    <row r="223" spans="1:6" ht="12.75">
      <c r="A223" s="11">
        <v>181</v>
      </c>
      <c r="B223" s="11" t="s">
        <v>2503</v>
      </c>
      <c r="C223" s="11" t="s">
        <v>1752</v>
      </c>
      <c r="D223" s="11" t="s">
        <v>2301</v>
      </c>
      <c r="E223" s="11" t="s">
        <v>522</v>
      </c>
      <c r="F223" s="3"/>
    </row>
    <row r="224" spans="1:6" ht="12.75">
      <c r="A224" s="11">
        <v>182</v>
      </c>
      <c r="B224" s="11" t="s">
        <v>2504</v>
      </c>
      <c r="C224" s="11" t="s">
        <v>2374</v>
      </c>
      <c r="D224" s="11" t="s">
        <v>2301</v>
      </c>
      <c r="E224" s="11" t="s">
        <v>522</v>
      </c>
      <c r="F224" s="3"/>
    </row>
    <row r="225" spans="1:6" ht="12.75">
      <c r="A225" s="11">
        <v>183</v>
      </c>
      <c r="B225" s="11" t="s">
        <v>239</v>
      </c>
      <c r="C225" s="11" t="s">
        <v>2374</v>
      </c>
      <c r="D225" s="11" t="s">
        <v>1856</v>
      </c>
      <c r="E225" s="11" t="s">
        <v>1874</v>
      </c>
      <c r="F225" s="3"/>
    </row>
    <row r="226" spans="1:6" ht="12.75">
      <c r="A226" s="11">
        <v>184</v>
      </c>
      <c r="B226" s="11" t="s">
        <v>2788</v>
      </c>
      <c r="C226" s="11"/>
      <c r="D226" s="11" t="s">
        <v>339</v>
      </c>
      <c r="E226" s="11" t="s">
        <v>2928</v>
      </c>
      <c r="F226" s="3"/>
    </row>
    <row r="227" spans="1:6" ht="12.75">
      <c r="A227" s="11">
        <v>185</v>
      </c>
      <c r="B227" s="11" t="s">
        <v>248</v>
      </c>
      <c r="C227" s="11" t="s">
        <v>2374</v>
      </c>
      <c r="D227" s="11" t="s">
        <v>1858</v>
      </c>
      <c r="E227" s="11" t="s">
        <v>1874</v>
      </c>
      <c r="F227" s="3"/>
    </row>
    <row r="228" spans="1:6" ht="12.75">
      <c r="A228" s="11">
        <v>186</v>
      </c>
      <c r="B228" s="11" t="s">
        <v>1744</v>
      </c>
      <c r="C228" s="11" t="s">
        <v>1745</v>
      </c>
      <c r="D228" s="11" t="s">
        <v>1842</v>
      </c>
      <c r="E228" s="11" t="s">
        <v>643</v>
      </c>
      <c r="F228" s="3"/>
    </row>
    <row r="229" spans="1:5" ht="12.75">
      <c r="A229" s="11">
        <v>187</v>
      </c>
      <c r="B229" s="11" t="s">
        <v>249</v>
      </c>
      <c r="C229" s="11"/>
      <c r="D229" s="11" t="s">
        <v>1858</v>
      </c>
      <c r="E229" s="11" t="s">
        <v>1874</v>
      </c>
    </row>
    <row r="230" spans="1:5" ht="12.75">
      <c r="A230" s="11">
        <v>188</v>
      </c>
      <c r="B230" s="11" t="s">
        <v>2273</v>
      </c>
      <c r="C230" s="11" t="s">
        <v>2374</v>
      </c>
      <c r="D230" s="11" t="s">
        <v>1842</v>
      </c>
      <c r="E230" s="11" t="s">
        <v>643</v>
      </c>
    </row>
    <row r="231" spans="1:5" ht="12.75">
      <c r="A231" s="11">
        <v>189</v>
      </c>
      <c r="B231" s="11" t="s">
        <v>1204</v>
      </c>
      <c r="C231" s="11" t="s">
        <v>1205</v>
      </c>
      <c r="D231" s="11" t="s">
        <v>1842</v>
      </c>
      <c r="E231" s="11" t="s">
        <v>643</v>
      </c>
    </row>
  </sheetData>
  <mergeCells count="1">
    <mergeCell ref="A1:E1"/>
  </mergeCells>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M41"/>
  <sheetViews>
    <sheetView workbookViewId="0" topLeftCell="A1">
      <pane ySplit="480" topLeftCell="BM1" activePane="bottomLeft" state="split"/>
      <selection pane="topLeft" activeCell="N1" sqref="N1:R16384"/>
      <selection pane="bottomLeft" activeCell="A1" sqref="A1"/>
    </sheetView>
  </sheetViews>
  <sheetFormatPr defaultColWidth="9.140625" defaultRowHeight="12.75"/>
  <cols>
    <col min="1" max="1" width="2.7109375" style="0" bestFit="1" customWidth="1"/>
    <col min="2" max="2" width="25.57421875" style="0" customWidth="1"/>
    <col min="3" max="3" width="4.421875" style="0" customWidth="1"/>
    <col min="4" max="4" width="5.7109375" style="0" bestFit="1" customWidth="1"/>
    <col min="5" max="5" width="7.421875" style="0" bestFit="1" customWidth="1"/>
    <col min="6" max="6" width="4.140625" style="0" bestFit="1" customWidth="1"/>
    <col min="7" max="7" width="4.57421875" style="0" bestFit="1" customWidth="1"/>
    <col min="8" max="8" width="4.421875" style="0" bestFit="1" customWidth="1"/>
    <col min="9" max="9" width="9.421875" style="0" bestFit="1" customWidth="1"/>
    <col min="10" max="10" width="9.421875" style="0" customWidth="1"/>
    <col min="11" max="11" width="6.7109375" style="0" bestFit="1" customWidth="1"/>
    <col min="12" max="12" width="7.421875" style="0" bestFit="1" customWidth="1"/>
    <col min="13" max="13" width="3.421875" style="0" customWidth="1"/>
  </cols>
  <sheetData>
    <row r="1" spans="1:11" s="27" customFormat="1" ht="11.25">
      <c r="A1" s="39" t="s">
        <v>2227</v>
      </c>
      <c r="B1" s="39" t="s">
        <v>2429</v>
      </c>
      <c r="C1" s="39" t="s">
        <v>3858</v>
      </c>
      <c r="D1" s="39" t="s">
        <v>932</v>
      </c>
      <c r="E1" s="39" t="s">
        <v>3870</v>
      </c>
      <c r="F1" s="39" t="s">
        <v>3859</v>
      </c>
      <c r="G1" s="39" t="s">
        <v>3860</v>
      </c>
      <c r="H1" s="39" t="s">
        <v>2181</v>
      </c>
      <c r="I1" s="39" t="s">
        <v>1835</v>
      </c>
      <c r="J1" s="39" t="s">
        <v>1836</v>
      </c>
      <c r="K1" s="39" t="s">
        <v>2878</v>
      </c>
    </row>
    <row r="2" spans="1:11" s="77" customFormat="1" ht="12.75">
      <c r="A2" s="36">
        <v>1</v>
      </c>
      <c r="B2" s="36" t="s">
        <v>1115</v>
      </c>
      <c r="C2" s="36" t="s">
        <v>3864</v>
      </c>
      <c r="D2" s="36">
        <v>2</v>
      </c>
      <c r="E2" s="36" t="s">
        <v>3869</v>
      </c>
      <c r="F2" s="36" t="s">
        <v>3862</v>
      </c>
      <c r="G2" s="36" t="s">
        <v>627</v>
      </c>
      <c r="H2" s="36">
        <v>470</v>
      </c>
      <c r="I2" s="36" t="s">
        <v>78</v>
      </c>
      <c r="J2" s="11" t="s">
        <v>2939</v>
      </c>
      <c r="K2" s="36">
        <v>2</v>
      </c>
    </row>
    <row r="3" spans="1:11" s="77" customFormat="1" ht="12.75">
      <c r="A3" s="36">
        <v>2</v>
      </c>
      <c r="B3" s="36" t="s">
        <v>3559</v>
      </c>
      <c r="C3" s="36" t="s">
        <v>3864</v>
      </c>
      <c r="D3" s="36">
        <v>2</v>
      </c>
      <c r="E3" s="36" t="s">
        <v>3869</v>
      </c>
      <c r="F3" s="36" t="s">
        <v>627</v>
      </c>
      <c r="G3" s="36" t="s">
        <v>3871</v>
      </c>
      <c r="H3" s="36">
        <v>756</v>
      </c>
      <c r="I3" s="36" t="s">
        <v>78</v>
      </c>
      <c r="J3" s="11" t="s">
        <v>2939</v>
      </c>
      <c r="K3" s="36">
        <v>1</v>
      </c>
    </row>
    <row r="4" spans="1:11" s="77" customFormat="1" ht="12.75">
      <c r="A4" s="36">
        <v>3</v>
      </c>
      <c r="B4" s="36" t="s">
        <v>919</v>
      </c>
      <c r="C4" s="36" t="s">
        <v>3864</v>
      </c>
      <c r="D4" s="36">
        <v>1</v>
      </c>
      <c r="E4" s="36" t="s">
        <v>3869</v>
      </c>
      <c r="F4" s="36" t="s">
        <v>3862</v>
      </c>
      <c r="G4" s="36" t="s">
        <v>627</v>
      </c>
      <c r="H4" s="36">
        <v>258</v>
      </c>
      <c r="I4" s="36" t="s">
        <v>78</v>
      </c>
      <c r="J4" s="11" t="s">
        <v>2939</v>
      </c>
      <c r="K4" s="36">
        <v>1</v>
      </c>
    </row>
    <row r="5" spans="1:11" s="77" customFormat="1" ht="12.75">
      <c r="A5" s="36">
        <v>4</v>
      </c>
      <c r="B5" s="36" t="s">
        <v>915</v>
      </c>
      <c r="C5" s="36" t="s">
        <v>3864</v>
      </c>
      <c r="D5" s="36">
        <v>2</v>
      </c>
      <c r="E5" s="36" t="s">
        <v>3547</v>
      </c>
      <c r="F5" s="36" t="s">
        <v>3862</v>
      </c>
      <c r="G5" s="36" t="s">
        <v>627</v>
      </c>
      <c r="H5" s="36">
        <v>647</v>
      </c>
      <c r="I5" s="36" t="s">
        <v>78</v>
      </c>
      <c r="J5" s="11" t="s">
        <v>2939</v>
      </c>
      <c r="K5" s="36">
        <v>1</v>
      </c>
    </row>
    <row r="6" spans="1:11" s="77" customFormat="1" ht="12.75">
      <c r="A6" s="36">
        <v>5</v>
      </c>
      <c r="B6" s="11" t="s">
        <v>1801</v>
      </c>
      <c r="C6" s="11" t="s">
        <v>3864</v>
      </c>
      <c r="D6" s="11">
        <v>2</v>
      </c>
      <c r="E6" s="11" t="s">
        <v>3547</v>
      </c>
      <c r="F6" s="11" t="s">
        <v>3862</v>
      </c>
      <c r="G6" s="11" t="s">
        <v>627</v>
      </c>
      <c r="H6" s="11">
        <f>195+202</f>
        <v>397</v>
      </c>
      <c r="I6" s="11" t="s">
        <v>1842</v>
      </c>
      <c r="J6" s="11" t="s">
        <v>2939</v>
      </c>
      <c r="K6" s="11">
        <v>3</v>
      </c>
    </row>
    <row r="7" spans="1:11" s="77" customFormat="1" ht="12.75">
      <c r="A7" s="36">
        <v>6</v>
      </c>
      <c r="B7" s="11" t="s">
        <v>1800</v>
      </c>
      <c r="C7" s="11" t="s">
        <v>3864</v>
      </c>
      <c r="D7" s="11">
        <v>11</v>
      </c>
      <c r="E7" s="11" t="s">
        <v>3869</v>
      </c>
      <c r="F7" s="11" t="s">
        <v>3862</v>
      </c>
      <c r="G7" s="11" t="s">
        <v>627</v>
      </c>
      <c r="H7" s="11">
        <f>644+630+694+470</f>
        <v>2438</v>
      </c>
      <c r="I7" s="11" t="s">
        <v>1842</v>
      </c>
      <c r="J7" s="11" t="s">
        <v>2939</v>
      </c>
      <c r="K7" s="11">
        <v>2</v>
      </c>
    </row>
    <row r="8" spans="1:11" s="77" customFormat="1" ht="12.75">
      <c r="A8" s="36">
        <v>7</v>
      </c>
      <c r="B8" s="11" t="s">
        <v>1815</v>
      </c>
      <c r="C8" s="11" t="s">
        <v>3864</v>
      </c>
      <c r="D8" s="11">
        <v>1</v>
      </c>
      <c r="E8" s="11" t="s">
        <v>3547</v>
      </c>
      <c r="F8" s="11" t="s">
        <v>3867</v>
      </c>
      <c r="G8" s="11" t="s">
        <v>3871</v>
      </c>
      <c r="H8" s="11">
        <f>692+700</f>
        <v>1392</v>
      </c>
      <c r="I8" s="11" t="s">
        <v>1842</v>
      </c>
      <c r="J8" s="11" t="s">
        <v>2939</v>
      </c>
      <c r="K8" s="11">
        <v>2</v>
      </c>
    </row>
    <row r="9" spans="1:11" s="77" customFormat="1" ht="12.75">
      <c r="A9" s="36">
        <v>8</v>
      </c>
      <c r="B9" s="36" t="s">
        <v>3184</v>
      </c>
      <c r="C9" s="36" t="s">
        <v>3864</v>
      </c>
      <c r="D9" s="36">
        <v>2</v>
      </c>
      <c r="E9" s="36" t="s">
        <v>3869</v>
      </c>
      <c r="F9" s="36" t="s">
        <v>3862</v>
      </c>
      <c r="G9" s="36" t="s">
        <v>627</v>
      </c>
      <c r="H9" s="36">
        <v>511</v>
      </c>
      <c r="I9" s="36" t="s">
        <v>78</v>
      </c>
      <c r="J9" s="11" t="s">
        <v>2939</v>
      </c>
      <c r="K9" s="36">
        <v>1</v>
      </c>
    </row>
    <row r="10" spans="1:11" s="77" customFormat="1" ht="12.75">
      <c r="A10" s="36">
        <v>9</v>
      </c>
      <c r="B10" s="36" t="s">
        <v>920</v>
      </c>
      <c r="C10" s="36" t="s">
        <v>3864</v>
      </c>
      <c r="D10" s="36">
        <v>1</v>
      </c>
      <c r="E10" s="36" t="s">
        <v>914</v>
      </c>
      <c r="F10" s="36" t="s">
        <v>3862</v>
      </c>
      <c r="G10" s="36" t="s">
        <v>3867</v>
      </c>
      <c r="H10" s="36">
        <v>336</v>
      </c>
      <c r="I10" s="36" t="s">
        <v>78</v>
      </c>
      <c r="J10" s="11" t="s">
        <v>2939</v>
      </c>
      <c r="K10" s="36">
        <v>4</v>
      </c>
    </row>
    <row r="11" spans="1:11" s="77" customFormat="1" ht="12.75">
      <c r="A11" s="36">
        <v>10</v>
      </c>
      <c r="B11" s="36" t="s">
        <v>916</v>
      </c>
      <c r="C11" s="36" t="s">
        <v>3864</v>
      </c>
      <c r="D11" s="36">
        <v>1</v>
      </c>
      <c r="E11" s="36" t="s">
        <v>3869</v>
      </c>
      <c r="F11" s="36" t="s">
        <v>3862</v>
      </c>
      <c r="G11" s="36" t="s">
        <v>627</v>
      </c>
      <c r="H11" s="36">
        <v>254</v>
      </c>
      <c r="I11" s="36" t="s">
        <v>78</v>
      </c>
      <c r="J11" s="11" t="s">
        <v>2939</v>
      </c>
      <c r="K11" s="36">
        <v>3</v>
      </c>
    </row>
    <row r="12" spans="1:11" s="77" customFormat="1" ht="12.75">
      <c r="A12" s="36">
        <v>11</v>
      </c>
      <c r="B12" s="36" t="s">
        <v>917</v>
      </c>
      <c r="C12" s="36" t="s">
        <v>3864</v>
      </c>
      <c r="D12" s="36">
        <v>1</v>
      </c>
      <c r="E12" s="36" t="s">
        <v>3869</v>
      </c>
      <c r="F12" s="36" t="s">
        <v>3862</v>
      </c>
      <c r="G12" s="36" t="s">
        <v>627</v>
      </c>
      <c r="H12" s="36">
        <v>350</v>
      </c>
      <c r="I12" s="36" t="s">
        <v>78</v>
      </c>
      <c r="J12" s="11" t="s">
        <v>2939</v>
      </c>
      <c r="K12" s="36">
        <v>4</v>
      </c>
    </row>
    <row r="13" spans="1:11" s="77" customFormat="1" ht="12.75">
      <c r="A13" s="36">
        <v>12</v>
      </c>
      <c r="B13" s="36" t="s">
        <v>354</v>
      </c>
      <c r="C13" s="36" t="s">
        <v>3864</v>
      </c>
      <c r="D13" s="36">
        <v>2</v>
      </c>
      <c r="E13" s="36" t="s">
        <v>3547</v>
      </c>
      <c r="F13" s="36" t="s">
        <v>3862</v>
      </c>
      <c r="G13" s="36" t="s">
        <v>627</v>
      </c>
      <c r="H13" s="36">
        <v>438</v>
      </c>
      <c r="I13" s="36" t="s">
        <v>78</v>
      </c>
      <c r="J13" s="11" t="s">
        <v>2939</v>
      </c>
      <c r="K13" s="36">
        <v>4</v>
      </c>
    </row>
    <row r="14" spans="1:11" s="77" customFormat="1" ht="12.75">
      <c r="A14" s="36">
        <v>13</v>
      </c>
      <c r="B14" s="36" t="s">
        <v>358</v>
      </c>
      <c r="C14" s="36" t="s">
        <v>3864</v>
      </c>
      <c r="D14" s="36">
        <v>2</v>
      </c>
      <c r="E14" s="36" t="s">
        <v>3547</v>
      </c>
      <c r="F14" s="36" t="s">
        <v>3862</v>
      </c>
      <c r="G14" s="36" t="s">
        <v>627</v>
      </c>
      <c r="H14" s="36">
        <v>389</v>
      </c>
      <c r="I14" s="36" t="s">
        <v>78</v>
      </c>
      <c r="J14" s="11" t="s">
        <v>2939</v>
      </c>
      <c r="K14" s="36">
        <v>2</v>
      </c>
    </row>
    <row r="15" spans="1:11" s="77" customFormat="1" ht="12.75">
      <c r="A15" s="36">
        <v>14</v>
      </c>
      <c r="B15" s="11" t="s">
        <v>3104</v>
      </c>
      <c r="C15" s="11" t="s">
        <v>3864</v>
      </c>
      <c r="D15" s="11">
        <v>2</v>
      </c>
      <c r="E15" s="11" t="s">
        <v>3869</v>
      </c>
      <c r="F15" s="11" t="s">
        <v>3862</v>
      </c>
      <c r="G15" s="11" t="s">
        <v>627</v>
      </c>
      <c r="H15" s="11">
        <v>512</v>
      </c>
      <c r="I15" s="11" t="s">
        <v>1842</v>
      </c>
      <c r="J15" s="11" t="s">
        <v>2939</v>
      </c>
      <c r="K15" s="11">
        <v>4</v>
      </c>
    </row>
    <row r="16" spans="1:11" s="77" customFormat="1" ht="12.75">
      <c r="A16" s="36">
        <v>15</v>
      </c>
      <c r="B16" s="36" t="s">
        <v>926</v>
      </c>
      <c r="C16" s="36" t="s">
        <v>3864</v>
      </c>
      <c r="D16" s="36">
        <v>1</v>
      </c>
      <c r="E16" s="36" t="s">
        <v>3547</v>
      </c>
      <c r="F16" s="36" t="s">
        <v>3862</v>
      </c>
      <c r="G16" s="36" t="s">
        <v>3871</v>
      </c>
      <c r="H16" s="36">
        <v>190</v>
      </c>
      <c r="I16" s="36" t="s">
        <v>79</v>
      </c>
      <c r="J16" s="11" t="s">
        <v>2939</v>
      </c>
      <c r="K16" s="36">
        <v>1</v>
      </c>
    </row>
    <row r="17" spans="1:11" s="77" customFormat="1" ht="12.75">
      <c r="A17" s="36">
        <v>16</v>
      </c>
      <c r="B17" s="11" t="s">
        <v>355</v>
      </c>
      <c r="C17" s="11" t="s">
        <v>3864</v>
      </c>
      <c r="D17" s="11">
        <v>2</v>
      </c>
      <c r="E17" s="11" t="s">
        <v>921</v>
      </c>
      <c r="F17" s="11" t="s">
        <v>3862</v>
      </c>
      <c r="G17" s="11" t="s">
        <v>627</v>
      </c>
      <c r="H17" s="11">
        <v>260</v>
      </c>
      <c r="I17" s="11" t="s">
        <v>1842</v>
      </c>
      <c r="J17" s="11" t="s">
        <v>2939</v>
      </c>
      <c r="K17" s="11">
        <v>4</v>
      </c>
    </row>
    <row r="18" spans="1:11" s="77" customFormat="1" ht="12.75">
      <c r="A18" s="36">
        <v>17</v>
      </c>
      <c r="B18" s="36" t="s">
        <v>357</v>
      </c>
      <c r="C18" s="36" t="s">
        <v>3864</v>
      </c>
      <c r="D18" s="36">
        <v>4</v>
      </c>
      <c r="E18" s="36" t="s">
        <v>3869</v>
      </c>
      <c r="F18" s="36" t="s">
        <v>3862</v>
      </c>
      <c r="G18" s="36" t="s">
        <v>627</v>
      </c>
      <c r="H18" s="36">
        <f>463+503</f>
        <v>966</v>
      </c>
      <c r="I18" s="36" t="s">
        <v>79</v>
      </c>
      <c r="J18" s="11" t="s">
        <v>2939</v>
      </c>
      <c r="K18" s="36">
        <v>4</v>
      </c>
    </row>
    <row r="19" spans="1:11" s="77" customFormat="1" ht="12.75">
      <c r="A19" s="36">
        <v>18</v>
      </c>
      <c r="B19" s="11" t="s">
        <v>3105</v>
      </c>
      <c r="C19" s="11" t="s">
        <v>3864</v>
      </c>
      <c r="D19" s="11">
        <v>2</v>
      </c>
      <c r="E19" s="11" t="s">
        <v>3547</v>
      </c>
      <c r="F19" s="11" t="s">
        <v>3862</v>
      </c>
      <c r="G19" s="11" t="s">
        <v>627</v>
      </c>
      <c r="H19" s="11">
        <v>427</v>
      </c>
      <c r="I19" s="11" t="s">
        <v>1842</v>
      </c>
      <c r="J19" s="11" t="s">
        <v>2939</v>
      </c>
      <c r="K19" s="11">
        <v>3</v>
      </c>
    </row>
    <row r="20" spans="1:11" s="77" customFormat="1" ht="12.75">
      <c r="A20" s="36">
        <v>19</v>
      </c>
      <c r="B20" s="11" t="s">
        <v>2942</v>
      </c>
      <c r="C20" s="11" t="s">
        <v>3864</v>
      </c>
      <c r="D20" s="11">
        <v>2</v>
      </c>
      <c r="E20" s="11" t="s">
        <v>3869</v>
      </c>
      <c r="F20" s="11" t="s">
        <v>3862</v>
      </c>
      <c r="G20" s="11" t="s">
        <v>627</v>
      </c>
      <c r="H20" s="11">
        <f>313+285</f>
        <v>598</v>
      </c>
      <c r="I20" s="11" t="s">
        <v>1842</v>
      </c>
      <c r="J20" s="11" t="s">
        <v>2939</v>
      </c>
      <c r="K20" s="11">
        <v>2</v>
      </c>
    </row>
    <row r="21" spans="1:11" s="77" customFormat="1" ht="12.75">
      <c r="A21" s="36">
        <v>20</v>
      </c>
      <c r="B21" s="36" t="s">
        <v>924</v>
      </c>
      <c r="C21" s="36" t="s">
        <v>3864</v>
      </c>
      <c r="D21" s="36">
        <v>4</v>
      </c>
      <c r="E21" s="36" t="s">
        <v>3547</v>
      </c>
      <c r="F21" s="36" t="s">
        <v>3862</v>
      </c>
      <c r="G21" s="36" t="s">
        <v>627</v>
      </c>
      <c r="H21" s="36">
        <v>980</v>
      </c>
      <c r="I21" s="36" t="s">
        <v>79</v>
      </c>
      <c r="J21" s="11" t="s">
        <v>2939</v>
      </c>
      <c r="K21" s="36"/>
    </row>
    <row r="22" spans="1:11" s="77" customFormat="1" ht="12.75">
      <c r="A22" s="36">
        <v>21</v>
      </c>
      <c r="B22" s="11" t="s">
        <v>710</v>
      </c>
      <c r="C22" s="11" t="s">
        <v>3864</v>
      </c>
      <c r="D22" s="11">
        <v>1</v>
      </c>
      <c r="E22" s="11" t="s">
        <v>3869</v>
      </c>
      <c r="F22" s="11" t="s">
        <v>3862</v>
      </c>
      <c r="G22" s="11" t="s">
        <v>627</v>
      </c>
      <c r="H22" s="11">
        <v>383</v>
      </c>
      <c r="I22" s="11" t="s">
        <v>3322</v>
      </c>
      <c r="J22" s="11" t="s">
        <v>3207</v>
      </c>
      <c r="K22" s="11"/>
    </row>
    <row r="23" spans="1:11" s="77" customFormat="1" ht="12.75">
      <c r="A23" s="36">
        <v>22</v>
      </c>
      <c r="B23" s="11" t="s">
        <v>356</v>
      </c>
      <c r="C23" s="11" t="s">
        <v>3864</v>
      </c>
      <c r="D23" s="11">
        <v>2</v>
      </c>
      <c r="E23" s="11" t="s">
        <v>1608</v>
      </c>
      <c r="F23" s="11" t="s">
        <v>627</v>
      </c>
      <c r="G23" s="81" t="s">
        <v>3871</v>
      </c>
      <c r="H23" s="11">
        <f>229+229</f>
        <v>458</v>
      </c>
      <c r="I23" s="36" t="s">
        <v>79</v>
      </c>
      <c r="J23" s="11" t="s">
        <v>2939</v>
      </c>
      <c r="K23" s="11">
        <v>3</v>
      </c>
    </row>
    <row r="24" spans="1:11" s="77" customFormat="1" ht="12.75">
      <c r="A24" s="36">
        <v>23</v>
      </c>
      <c r="B24" s="36" t="s">
        <v>1816</v>
      </c>
      <c r="C24" s="36" t="s">
        <v>3864</v>
      </c>
      <c r="D24" s="36">
        <v>4</v>
      </c>
      <c r="E24" s="36" t="s">
        <v>3547</v>
      </c>
      <c r="F24" s="36" t="s">
        <v>3867</v>
      </c>
      <c r="G24" s="36" t="s">
        <v>3871</v>
      </c>
      <c r="H24" s="36">
        <f>669+654</f>
        <v>1323</v>
      </c>
      <c r="I24" s="36" t="s">
        <v>79</v>
      </c>
      <c r="J24" s="11" t="s">
        <v>2939</v>
      </c>
      <c r="K24" s="36">
        <v>2</v>
      </c>
    </row>
    <row r="25" spans="1:11" s="77" customFormat="1" ht="12.75">
      <c r="A25" s="36">
        <v>24</v>
      </c>
      <c r="B25" s="11" t="s">
        <v>918</v>
      </c>
      <c r="C25" s="11" t="s">
        <v>3864</v>
      </c>
      <c r="D25" s="11">
        <v>1</v>
      </c>
      <c r="E25" s="11" t="s">
        <v>3869</v>
      </c>
      <c r="F25" s="11" t="s">
        <v>3862</v>
      </c>
      <c r="G25" s="11" t="s">
        <v>627</v>
      </c>
      <c r="H25" s="11">
        <v>255</v>
      </c>
      <c r="I25" s="36" t="s">
        <v>80</v>
      </c>
      <c r="J25" s="11" t="s">
        <v>2939</v>
      </c>
      <c r="K25" s="11"/>
    </row>
    <row r="26" spans="1:11" s="77" customFormat="1" ht="12.75">
      <c r="A26" s="36">
        <v>25</v>
      </c>
      <c r="B26" s="11" t="s">
        <v>2879</v>
      </c>
      <c r="C26" s="11" t="s">
        <v>3864</v>
      </c>
      <c r="D26" s="11">
        <v>1</v>
      </c>
      <c r="E26" s="11" t="s">
        <v>2818</v>
      </c>
      <c r="F26" s="11" t="s">
        <v>3862</v>
      </c>
      <c r="G26" s="11" t="s">
        <v>627</v>
      </c>
      <c r="H26" s="11">
        <v>201</v>
      </c>
      <c r="I26" s="36" t="s">
        <v>80</v>
      </c>
      <c r="J26" s="11" t="s">
        <v>2939</v>
      </c>
      <c r="K26" s="11"/>
    </row>
    <row r="27" spans="1:11" s="77" customFormat="1" ht="12.75">
      <c r="A27" s="36">
        <v>26</v>
      </c>
      <c r="B27" s="11" t="s">
        <v>1831</v>
      </c>
      <c r="C27" s="11" t="s">
        <v>3864</v>
      </c>
      <c r="D27" s="11">
        <v>1</v>
      </c>
      <c r="E27" s="11" t="s">
        <v>3547</v>
      </c>
      <c r="F27" s="11" t="s">
        <v>3862</v>
      </c>
      <c r="G27" s="11" t="s">
        <v>627</v>
      </c>
      <c r="H27" s="11">
        <v>243</v>
      </c>
      <c r="I27" s="36" t="s">
        <v>80</v>
      </c>
      <c r="J27" s="11" t="s">
        <v>2939</v>
      </c>
      <c r="K27" s="11"/>
    </row>
    <row r="28" spans="1:11" s="77" customFormat="1" ht="12.75">
      <c r="A28" s="36">
        <v>27</v>
      </c>
      <c r="B28" s="11" t="s">
        <v>2940</v>
      </c>
      <c r="C28" s="11" t="s">
        <v>3864</v>
      </c>
      <c r="D28" s="11">
        <v>1</v>
      </c>
      <c r="E28" s="11" t="s">
        <v>3547</v>
      </c>
      <c r="F28" s="11" t="s">
        <v>3862</v>
      </c>
      <c r="G28" s="11" t="s">
        <v>627</v>
      </c>
      <c r="H28" s="11">
        <v>261</v>
      </c>
      <c r="I28" s="11" t="s">
        <v>1842</v>
      </c>
      <c r="J28" s="11" t="s">
        <v>2939</v>
      </c>
      <c r="K28" s="11">
        <v>1</v>
      </c>
    </row>
    <row r="29" spans="1:11" s="77" customFormat="1" ht="12.75">
      <c r="A29" s="36">
        <v>28</v>
      </c>
      <c r="B29" s="11" t="s">
        <v>2944</v>
      </c>
      <c r="C29" s="11" t="s">
        <v>3864</v>
      </c>
      <c r="D29" s="11">
        <v>4</v>
      </c>
      <c r="E29" s="11" t="s">
        <v>3547</v>
      </c>
      <c r="F29" s="11" t="s">
        <v>3862</v>
      </c>
      <c r="G29" s="11"/>
      <c r="H29" s="11">
        <v>650</v>
      </c>
      <c r="I29" s="11" t="s">
        <v>1842</v>
      </c>
      <c r="J29" s="11" t="s">
        <v>2939</v>
      </c>
      <c r="K29" s="11">
        <v>2</v>
      </c>
    </row>
    <row r="30" spans="1:11" s="77" customFormat="1" ht="12.75">
      <c r="A30" s="36">
        <v>29</v>
      </c>
      <c r="B30" s="11" t="s">
        <v>913</v>
      </c>
      <c r="C30" s="11" t="s">
        <v>3864</v>
      </c>
      <c r="D30" s="11">
        <v>1</v>
      </c>
      <c r="E30" s="11" t="s">
        <v>914</v>
      </c>
      <c r="F30" s="11" t="s">
        <v>3862</v>
      </c>
      <c r="G30" s="11" t="s">
        <v>627</v>
      </c>
      <c r="H30" s="11">
        <v>218</v>
      </c>
      <c r="I30" s="36" t="s">
        <v>80</v>
      </c>
      <c r="J30" s="11" t="s">
        <v>2939</v>
      </c>
      <c r="K30" s="11"/>
    </row>
    <row r="31" spans="1:11" s="77" customFormat="1" ht="12.75">
      <c r="A31" s="36">
        <v>30</v>
      </c>
      <c r="B31" s="11" t="s">
        <v>2941</v>
      </c>
      <c r="C31" s="11" t="s">
        <v>3864</v>
      </c>
      <c r="D31" s="11">
        <v>2</v>
      </c>
      <c r="E31" s="11" t="s">
        <v>3869</v>
      </c>
      <c r="F31" s="11" t="s">
        <v>627</v>
      </c>
      <c r="G31" s="11" t="s">
        <v>3871</v>
      </c>
      <c r="H31" s="11">
        <f>306+290</f>
        <v>596</v>
      </c>
      <c r="I31" s="11" t="s">
        <v>1842</v>
      </c>
      <c r="J31" s="11" t="s">
        <v>2939</v>
      </c>
      <c r="K31" s="11">
        <v>3</v>
      </c>
    </row>
    <row r="32" spans="1:11" s="77" customFormat="1" ht="12.75">
      <c r="A32" s="36">
        <v>31</v>
      </c>
      <c r="B32" s="36" t="s">
        <v>922</v>
      </c>
      <c r="C32" s="36" t="s">
        <v>3864</v>
      </c>
      <c r="D32" s="36">
        <v>1</v>
      </c>
      <c r="E32" s="36" t="s">
        <v>3869</v>
      </c>
      <c r="F32" s="36" t="s">
        <v>3862</v>
      </c>
      <c r="G32" s="36" t="s">
        <v>627</v>
      </c>
      <c r="H32" s="36">
        <v>113</v>
      </c>
      <c r="I32" s="36" t="s">
        <v>80</v>
      </c>
      <c r="J32" s="11" t="s">
        <v>2939</v>
      </c>
      <c r="K32" s="36">
        <v>4</v>
      </c>
    </row>
    <row r="33" spans="1:11" s="77" customFormat="1" ht="12.75">
      <c r="A33" s="36">
        <v>32</v>
      </c>
      <c r="B33" s="36" t="s">
        <v>2943</v>
      </c>
      <c r="C33" s="36" t="s">
        <v>3864</v>
      </c>
      <c r="D33" s="36">
        <v>2</v>
      </c>
      <c r="E33" s="36" t="s">
        <v>3869</v>
      </c>
      <c r="F33" s="36" t="s">
        <v>3862</v>
      </c>
      <c r="G33" s="36" t="s">
        <v>627</v>
      </c>
      <c r="H33" s="36">
        <f>300+338</f>
        <v>638</v>
      </c>
      <c r="I33" s="36" t="s">
        <v>80</v>
      </c>
      <c r="J33" s="11" t="s">
        <v>2939</v>
      </c>
      <c r="K33" s="36">
        <v>1</v>
      </c>
    </row>
    <row r="34" spans="1:13" s="68" customFormat="1" ht="12.75">
      <c r="A34" s="36">
        <v>33</v>
      </c>
      <c r="B34" s="36" t="s">
        <v>923</v>
      </c>
      <c r="C34" s="36" t="s">
        <v>3864</v>
      </c>
      <c r="D34" s="36">
        <v>5</v>
      </c>
      <c r="E34" s="36" t="s">
        <v>3869</v>
      </c>
      <c r="F34" s="36" t="s">
        <v>3862</v>
      </c>
      <c r="G34" s="36" t="s">
        <v>3867</v>
      </c>
      <c r="H34" s="36">
        <f>533+526+230</f>
        <v>1289</v>
      </c>
      <c r="I34" s="36" t="s">
        <v>80</v>
      </c>
      <c r="J34" s="11" t="s">
        <v>2939</v>
      </c>
      <c r="K34" s="36">
        <v>4</v>
      </c>
      <c r="L34" s="78"/>
      <c r="M34" s="78"/>
    </row>
    <row r="36" spans="12:13" ht="12.75">
      <c r="L36" s="67">
        <f>SUM(H2:H34)</f>
        <v>19197</v>
      </c>
      <c r="M36" s="66" t="s">
        <v>2181</v>
      </c>
    </row>
    <row r="37" spans="12:13" ht="12.75">
      <c r="L37" s="67">
        <f>L36/1024</f>
        <v>18.7470703125</v>
      </c>
      <c r="M37" s="66" t="s">
        <v>2182</v>
      </c>
    </row>
    <row r="38" spans="1:2" ht="12.75">
      <c r="A38" s="80">
        <v>1</v>
      </c>
      <c r="B38" s="80" t="s">
        <v>3560</v>
      </c>
    </row>
    <row r="39" spans="1:2" ht="12.75">
      <c r="A39" s="80">
        <v>2</v>
      </c>
      <c r="B39" s="80" t="s">
        <v>3561</v>
      </c>
    </row>
    <row r="40" spans="1:2" ht="12.75">
      <c r="A40" s="80">
        <v>3</v>
      </c>
      <c r="B40" s="80" t="s">
        <v>3562</v>
      </c>
    </row>
    <row r="41" spans="1:2" ht="12.75">
      <c r="A41" s="80">
        <v>4</v>
      </c>
      <c r="B41" s="80" t="s">
        <v>3103</v>
      </c>
    </row>
  </sheetData>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G744"/>
  <sheetViews>
    <sheetView workbookViewId="0" topLeftCell="A1">
      <pane ySplit="480" topLeftCell="BM252" activePane="bottomLeft" state="split"/>
      <selection pane="topLeft" activeCell="F1" sqref="F1:F16384"/>
      <selection pane="bottomLeft" activeCell="A1" sqref="A1"/>
    </sheetView>
  </sheetViews>
  <sheetFormatPr defaultColWidth="9.140625" defaultRowHeight="12.75"/>
  <cols>
    <col min="1" max="1" width="3.28125" style="5" customWidth="1"/>
    <col min="2" max="2" width="39.140625" style="1" customWidth="1"/>
    <col min="3" max="3" width="8.00390625" style="1" customWidth="1"/>
    <col min="4" max="4" width="10.28125" style="1" bestFit="1" customWidth="1"/>
    <col min="5" max="5" width="4.7109375" style="1" customWidth="1"/>
    <col min="6" max="6" width="7.421875" style="1" bestFit="1" customWidth="1"/>
    <col min="7" max="7" width="3.421875" style="1" bestFit="1" customWidth="1"/>
    <col min="8" max="16384" width="9.140625" style="1" customWidth="1"/>
  </cols>
  <sheetData>
    <row r="1" spans="1:5" s="19" customFormat="1" ht="11.25">
      <c r="A1" s="39" t="s">
        <v>2227</v>
      </c>
      <c r="B1" s="39" t="s">
        <v>1563</v>
      </c>
      <c r="C1" s="39" t="s">
        <v>1561</v>
      </c>
      <c r="D1" s="39" t="s">
        <v>2226</v>
      </c>
      <c r="E1" s="39" t="s">
        <v>2027</v>
      </c>
    </row>
    <row r="2" spans="1:5" s="68" customFormat="1" ht="12.75">
      <c r="A2" s="59">
        <v>1</v>
      </c>
      <c r="B2" s="36" t="s">
        <v>267</v>
      </c>
      <c r="C2" s="36">
        <v>105.3</v>
      </c>
      <c r="D2" s="36" t="s">
        <v>268</v>
      </c>
      <c r="E2" s="36" t="s">
        <v>1096</v>
      </c>
    </row>
    <row r="3" spans="1:5" s="68" customFormat="1" ht="12.75">
      <c r="A3" s="59">
        <v>2</v>
      </c>
      <c r="B3" s="36" t="s">
        <v>3047</v>
      </c>
      <c r="C3" s="36">
        <v>23.1</v>
      </c>
      <c r="D3" s="36" t="s">
        <v>3048</v>
      </c>
      <c r="E3" s="36" t="s">
        <v>2928</v>
      </c>
    </row>
    <row r="4" spans="1:5" s="68" customFormat="1" ht="12.75">
      <c r="A4" s="59">
        <v>3</v>
      </c>
      <c r="B4" s="36" t="s">
        <v>761</v>
      </c>
      <c r="C4" s="36">
        <v>116</v>
      </c>
      <c r="D4" s="36" t="s">
        <v>762</v>
      </c>
      <c r="E4" s="36" t="s">
        <v>2928</v>
      </c>
    </row>
    <row r="5" spans="1:5" s="68" customFormat="1" ht="12.75">
      <c r="A5" s="59">
        <v>4</v>
      </c>
      <c r="B5" s="50" t="s">
        <v>3987</v>
      </c>
      <c r="C5" s="51">
        <v>17.3</v>
      </c>
      <c r="D5" s="51" t="s">
        <v>3988</v>
      </c>
      <c r="E5" s="50" t="s">
        <v>3205</v>
      </c>
    </row>
    <row r="6" spans="1:5" s="68" customFormat="1" ht="12.75">
      <c r="A6" s="59">
        <v>5</v>
      </c>
      <c r="B6" s="36" t="s">
        <v>1423</v>
      </c>
      <c r="C6" s="36">
        <v>51.9</v>
      </c>
      <c r="D6" s="36" t="s">
        <v>1424</v>
      </c>
      <c r="E6" s="36" t="s">
        <v>3205</v>
      </c>
    </row>
    <row r="7" spans="1:5" s="68" customFormat="1" ht="12.75">
      <c r="A7" s="59">
        <v>6</v>
      </c>
      <c r="B7" s="36" t="s">
        <v>2488</v>
      </c>
      <c r="C7" s="36">
        <v>79.3</v>
      </c>
      <c r="D7" s="36" t="s">
        <v>2487</v>
      </c>
      <c r="E7" s="36" t="s">
        <v>1096</v>
      </c>
    </row>
    <row r="8" spans="1:5" s="68" customFormat="1" ht="12.75">
      <c r="A8" s="59">
        <v>7</v>
      </c>
      <c r="B8" s="36" t="s">
        <v>1931</v>
      </c>
      <c r="C8" s="36">
        <v>72.2</v>
      </c>
      <c r="D8" s="36" t="s">
        <v>1932</v>
      </c>
      <c r="E8" s="36" t="s">
        <v>618</v>
      </c>
    </row>
    <row r="9" spans="1:5" s="68" customFormat="1" ht="12.75">
      <c r="A9" s="59">
        <v>8</v>
      </c>
      <c r="B9" s="36" t="s">
        <v>3760</v>
      </c>
      <c r="C9" s="36">
        <v>55</v>
      </c>
      <c r="D9" s="36" t="s">
        <v>3024</v>
      </c>
      <c r="E9" s="36" t="s">
        <v>964</v>
      </c>
    </row>
    <row r="10" spans="1:5" s="68" customFormat="1" ht="12.75">
      <c r="A10" s="59">
        <v>9</v>
      </c>
      <c r="B10" s="36" t="s">
        <v>2958</v>
      </c>
      <c r="C10" s="36">
        <v>63.1</v>
      </c>
      <c r="D10" s="36" t="s">
        <v>1424</v>
      </c>
      <c r="E10" s="36" t="s">
        <v>3205</v>
      </c>
    </row>
    <row r="11" spans="1:5" s="68" customFormat="1" ht="12.75">
      <c r="A11" s="59">
        <v>10</v>
      </c>
      <c r="B11" s="36" t="s">
        <v>3049</v>
      </c>
      <c r="C11" s="36">
        <v>88.1</v>
      </c>
      <c r="D11" s="36" t="s">
        <v>3048</v>
      </c>
      <c r="E11" s="36" t="s">
        <v>2928</v>
      </c>
    </row>
    <row r="12" spans="1:5" s="68" customFormat="1" ht="12.75">
      <c r="A12" s="59">
        <v>11</v>
      </c>
      <c r="B12" s="36" t="s">
        <v>2530</v>
      </c>
      <c r="C12" s="36">
        <v>72.7</v>
      </c>
      <c r="D12" s="36" t="s">
        <v>2531</v>
      </c>
      <c r="E12" s="36" t="s">
        <v>2928</v>
      </c>
    </row>
    <row r="13" spans="1:5" s="68" customFormat="1" ht="12.75">
      <c r="A13" s="59">
        <v>12</v>
      </c>
      <c r="B13" s="36" t="s">
        <v>1562</v>
      </c>
      <c r="C13" s="36">
        <v>93.6</v>
      </c>
      <c r="D13" s="36" t="s">
        <v>2028</v>
      </c>
      <c r="E13" s="36" t="s">
        <v>3206</v>
      </c>
    </row>
    <row r="14" spans="1:5" s="68" customFormat="1" ht="12.75">
      <c r="A14" s="59">
        <v>13</v>
      </c>
      <c r="B14" s="36" t="s">
        <v>3609</v>
      </c>
      <c r="C14" s="36">
        <v>68.7</v>
      </c>
      <c r="D14" s="36"/>
      <c r="E14" s="36"/>
    </row>
    <row r="15" spans="1:5" s="68" customFormat="1" ht="12.75">
      <c r="A15" s="59">
        <v>14</v>
      </c>
      <c r="B15" s="36" t="s">
        <v>1156</v>
      </c>
      <c r="C15" s="36">
        <v>27.5</v>
      </c>
      <c r="D15" s="36"/>
      <c r="E15" s="36"/>
    </row>
    <row r="16" spans="1:5" s="68" customFormat="1" ht="12.75">
      <c r="A16" s="59">
        <v>15</v>
      </c>
      <c r="B16" s="36" t="s">
        <v>1956</v>
      </c>
      <c r="C16" s="36">
        <v>24.6</v>
      </c>
      <c r="D16" s="36" t="s">
        <v>1957</v>
      </c>
      <c r="E16" s="36" t="s">
        <v>2209</v>
      </c>
    </row>
    <row r="17" spans="1:5" s="68" customFormat="1" ht="12.75">
      <c r="A17" s="59">
        <v>16</v>
      </c>
      <c r="B17" s="36" t="s">
        <v>1958</v>
      </c>
      <c r="C17" s="36">
        <v>22.6</v>
      </c>
      <c r="D17" s="36" t="s">
        <v>1957</v>
      </c>
      <c r="E17" s="36" t="s">
        <v>2209</v>
      </c>
    </row>
    <row r="18" spans="1:5" s="68" customFormat="1" ht="12.75">
      <c r="A18" s="59">
        <v>17</v>
      </c>
      <c r="B18" s="36" t="s">
        <v>1959</v>
      </c>
      <c r="C18" s="36">
        <v>30.5</v>
      </c>
      <c r="D18" s="36" t="s">
        <v>1957</v>
      </c>
      <c r="E18" s="36" t="s">
        <v>2209</v>
      </c>
    </row>
    <row r="19" spans="1:5" s="68" customFormat="1" ht="12.75">
      <c r="A19" s="59">
        <v>18</v>
      </c>
      <c r="B19" s="36" t="s">
        <v>3610</v>
      </c>
      <c r="C19" s="36">
        <v>27.7</v>
      </c>
      <c r="D19" s="36" t="s">
        <v>2531</v>
      </c>
      <c r="E19" s="36" t="s">
        <v>2928</v>
      </c>
    </row>
    <row r="20" spans="1:5" s="68" customFormat="1" ht="12.75">
      <c r="A20" s="59">
        <v>19</v>
      </c>
      <c r="B20" s="36" t="s">
        <v>1157</v>
      </c>
      <c r="C20" s="36">
        <v>23.8</v>
      </c>
      <c r="D20" s="36" t="s">
        <v>3988</v>
      </c>
      <c r="E20" s="36" t="s">
        <v>3205</v>
      </c>
    </row>
    <row r="21" spans="1:5" s="68" customFormat="1" ht="12.75">
      <c r="A21" s="59">
        <v>20</v>
      </c>
      <c r="B21" s="36" t="s">
        <v>3982</v>
      </c>
      <c r="C21" s="36">
        <v>26.2</v>
      </c>
      <c r="D21" s="36" t="s">
        <v>3981</v>
      </c>
      <c r="E21" s="36" t="s">
        <v>2928</v>
      </c>
    </row>
    <row r="22" spans="1:5" s="68" customFormat="1" ht="12.75">
      <c r="A22" s="59">
        <v>21</v>
      </c>
      <c r="B22" s="36" t="s">
        <v>2489</v>
      </c>
      <c r="C22" s="36">
        <v>11.4</v>
      </c>
      <c r="D22" s="36" t="s">
        <v>2487</v>
      </c>
      <c r="E22" s="36" t="s">
        <v>1096</v>
      </c>
    </row>
    <row r="23" spans="1:5" s="68" customFormat="1" ht="12.75">
      <c r="A23" s="59">
        <v>22</v>
      </c>
      <c r="B23" s="36" t="s">
        <v>977</v>
      </c>
      <c r="C23" s="36">
        <v>76.6</v>
      </c>
      <c r="D23" s="36" t="s">
        <v>971</v>
      </c>
      <c r="E23" s="36" t="s">
        <v>1096</v>
      </c>
    </row>
    <row r="24" spans="1:5" s="68" customFormat="1" ht="12.75">
      <c r="A24" s="59">
        <v>23</v>
      </c>
      <c r="B24" s="36" t="s">
        <v>981</v>
      </c>
      <c r="C24" s="36">
        <v>152</v>
      </c>
      <c r="D24" s="36" t="s">
        <v>971</v>
      </c>
      <c r="E24" s="36" t="s">
        <v>1096</v>
      </c>
    </row>
    <row r="25" spans="1:5" s="68" customFormat="1" ht="12.75">
      <c r="A25" s="59">
        <v>24</v>
      </c>
      <c r="B25" s="36" t="s">
        <v>979</v>
      </c>
      <c r="C25" s="36">
        <v>99</v>
      </c>
      <c r="D25" s="36" t="s">
        <v>971</v>
      </c>
      <c r="E25" s="36" t="s">
        <v>1096</v>
      </c>
    </row>
    <row r="26" spans="1:5" s="68" customFormat="1" ht="12.75">
      <c r="A26" s="59">
        <v>25</v>
      </c>
      <c r="B26" s="36" t="s">
        <v>980</v>
      </c>
      <c r="C26" s="36">
        <v>26.4</v>
      </c>
      <c r="D26" s="36" t="s">
        <v>971</v>
      </c>
      <c r="E26" s="36" t="s">
        <v>1096</v>
      </c>
    </row>
    <row r="27" spans="1:5" s="68" customFormat="1" ht="12.75">
      <c r="A27" s="59">
        <v>26</v>
      </c>
      <c r="B27" s="36" t="s">
        <v>973</v>
      </c>
      <c r="C27" s="36">
        <v>39.6</v>
      </c>
      <c r="D27" s="36" t="s">
        <v>971</v>
      </c>
      <c r="E27" s="36" t="s">
        <v>1096</v>
      </c>
    </row>
    <row r="28" spans="1:5" s="68" customFormat="1" ht="12.75">
      <c r="A28" s="59">
        <v>27</v>
      </c>
      <c r="B28" s="36" t="s">
        <v>972</v>
      </c>
      <c r="C28" s="36">
        <v>38.7</v>
      </c>
      <c r="D28" s="36" t="s">
        <v>971</v>
      </c>
      <c r="E28" s="36" t="s">
        <v>1096</v>
      </c>
    </row>
    <row r="29" spans="1:5" s="68" customFormat="1" ht="12.75">
      <c r="A29" s="59">
        <v>28</v>
      </c>
      <c r="B29" s="36" t="s">
        <v>974</v>
      </c>
      <c r="C29" s="36">
        <v>40.5</v>
      </c>
      <c r="D29" s="36" t="s">
        <v>971</v>
      </c>
      <c r="E29" s="36" t="s">
        <v>1096</v>
      </c>
    </row>
    <row r="30" spans="1:5" s="68" customFormat="1" ht="12.75">
      <c r="A30" s="59">
        <v>29</v>
      </c>
      <c r="B30" s="36" t="s">
        <v>976</v>
      </c>
      <c r="C30" s="36">
        <v>39.6</v>
      </c>
      <c r="D30" s="36" t="s">
        <v>971</v>
      </c>
      <c r="E30" s="36" t="s">
        <v>1096</v>
      </c>
    </row>
    <row r="31" spans="1:5" s="68" customFormat="1" ht="12.75">
      <c r="A31" s="59">
        <v>30</v>
      </c>
      <c r="B31" s="36" t="s">
        <v>978</v>
      </c>
      <c r="C31" s="36">
        <v>40.5</v>
      </c>
      <c r="D31" s="36" t="s">
        <v>971</v>
      </c>
      <c r="E31" s="36" t="s">
        <v>1096</v>
      </c>
    </row>
    <row r="32" spans="1:5" s="68" customFormat="1" ht="12.75">
      <c r="A32" s="59">
        <v>31</v>
      </c>
      <c r="B32" s="36" t="s">
        <v>975</v>
      </c>
      <c r="C32" s="36">
        <v>75.7</v>
      </c>
      <c r="D32" s="36" t="s">
        <v>971</v>
      </c>
      <c r="E32" s="36" t="s">
        <v>1096</v>
      </c>
    </row>
    <row r="33" spans="1:5" s="68" customFormat="1" ht="12.75">
      <c r="A33" s="59">
        <v>32</v>
      </c>
      <c r="B33" s="36" t="s">
        <v>982</v>
      </c>
      <c r="C33" s="36">
        <v>125</v>
      </c>
      <c r="D33" s="36" t="s">
        <v>971</v>
      </c>
      <c r="E33" s="36" t="s">
        <v>1096</v>
      </c>
    </row>
    <row r="34" spans="1:5" s="68" customFormat="1" ht="12.75">
      <c r="A34" s="59">
        <v>33</v>
      </c>
      <c r="B34" s="36" t="s">
        <v>2659</v>
      </c>
      <c r="C34" s="36">
        <v>54.4</v>
      </c>
      <c r="D34" s="36" t="s">
        <v>2674</v>
      </c>
      <c r="E34" s="36" t="s">
        <v>1096</v>
      </c>
    </row>
    <row r="35" spans="1:5" s="68" customFormat="1" ht="12.75">
      <c r="A35" s="59">
        <v>34</v>
      </c>
      <c r="B35" s="36" t="s">
        <v>2532</v>
      </c>
      <c r="C35" s="36">
        <v>90.3</v>
      </c>
      <c r="D35" s="36" t="s">
        <v>2531</v>
      </c>
      <c r="E35" s="36" t="s">
        <v>2928</v>
      </c>
    </row>
    <row r="36" spans="1:5" s="68" customFormat="1" ht="12.75">
      <c r="A36" s="59">
        <v>35</v>
      </c>
      <c r="B36" s="36" t="s">
        <v>395</v>
      </c>
      <c r="C36" s="36">
        <v>21.1</v>
      </c>
      <c r="D36" s="36" t="s">
        <v>268</v>
      </c>
      <c r="E36" s="36" t="s">
        <v>1096</v>
      </c>
    </row>
    <row r="37" spans="1:5" s="68" customFormat="1" ht="12.75">
      <c r="A37" s="59">
        <v>36</v>
      </c>
      <c r="B37" s="36" t="s">
        <v>396</v>
      </c>
      <c r="C37" s="36">
        <v>41</v>
      </c>
      <c r="D37" s="36" t="s">
        <v>268</v>
      </c>
      <c r="E37" s="36" t="s">
        <v>1096</v>
      </c>
    </row>
    <row r="38" spans="1:5" s="68" customFormat="1" ht="12.75">
      <c r="A38" s="59">
        <v>37</v>
      </c>
      <c r="B38" s="36" t="s">
        <v>1158</v>
      </c>
      <c r="C38" s="36">
        <v>14.1</v>
      </c>
      <c r="D38" s="36" t="s">
        <v>3988</v>
      </c>
      <c r="E38" s="36" t="s">
        <v>3205</v>
      </c>
    </row>
    <row r="39" spans="1:5" s="68" customFormat="1" ht="12.75">
      <c r="A39" s="59">
        <v>38</v>
      </c>
      <c r="B39" s="36" t="s">
        <v>2490</v>
      </c>
      <c r="C39" s="36">
        <v>6.8</v>
      </c>
      <c r="D39" s="36" t="s">
        <v>2487</v>
      </c>
      <c r="E39" s="36" t="s">
        <v>1096</v>
      </c>
    </row>
    <row r="40" spans="1:5" s="68" customFormat="1" ht="12.75">
      <c r="A40" s="59">
        <v>39</v>
      </c>
      <c r="B40" s="36" t="s">
        <v>1490</v>
      </c>
      <c r="C40" s="36">
        <v>78.4</v>
      </c>
      <c r="D40" s="36" t="s">
        <v>1489</v>
      </c>
      <c r="E40" s="36" t="s">
        <v>618</v>
      </c>
    </row>
    <row r="41" spans="1:5" s="68" customFormat="1" ht="12.75">
      <c r="A41" s="59">
        <v>40</v>
      </c>
      <c r="B41" s="36" t="s">
        <v>3051</v>
      </c>
      <c r="C41" s="36">
        <v>36.7</v>
      </c>
      <c r="D41" s="36" t="s">
        <v>3048</v>
      </c>
      <c r="E41" s="36" t="s">
        <v>2928</v>
      </c>
    </row>
    <row r="42" spans="1:5" s="68" customFormat="1" ht="12.75">
      <c r="A42" s="59">
        <v>41</v>
      </c>
      <c r="B42" s="36" t="s">
        <v>1491</v>
      </c>
      <c r="C42" s="36">
        <v>119</v>
      </c>
      <c r="D42" s="36" t="s">
        <v>1489</v>
      </c>
      <c r="E42" s="36" t="s">
        <v>618</v>
      </c>
    </row>
    <row r="43" spans="1:5" s="68" customFormat="1" ht="12.75">
      <c r="A43" s="59">
        <v>42</v>
      </c>
      <c r="B43" s="36" t="s">
        <v>1488</v>
      </c>
      <c r="C43" s="36">
        <v>31.4</v>
      </c>
      <c r="D43" s="36" t="s">
        <v>1489</v>
      </c>
      <c r="E43" s="36" t="s">
        <v>618</v>
      </c>
    </row>
    <row r="44" spans="1:5" s="68" customFormat="1" ht="12.75">
      <c r="A44" s="59">
        <v>43</v>
      </c>
      <c r="B44" s="36" t="s">
        <v>3052</v>
      </c>
      <c r="C44" s="36">
        <v>79.4</v>
      </c>
      <c r="D44" s="36" t="s">
        <v>3048</v>
      </c>
      <c r="E44" s="36" t="s">
        <v>2928</v>
      </c>
    </row>
    <row r="45" spans="1:5" s="68" customFormat="1" ht="12.75">
      <c r="A45" s="59">
        <v>44</v>
      </c>
      <c r="B45" s="36" t="s">
        <v>2491</v>
      </c>
      <c r="C45" s="36">
        <v>31.9</v>
      </c>
      <c r="D45" s="36" t="s">
        <v>2487</v>
      </c>
      <c r="E45" s="36" t="s">
        <v>1096</v>
      </c>
    </row>
    <row r="46" spans="1:5" s="68" customFormat="1" ht="12.75">
      <c r="A46" s="59">
        <v>45</v>
      </c>
      <c r="B46" s="36" t="s">
        <v>3375</v>
      </c>
      <c r="C46" s="36">
        <v>12.9</v>
      </c>
      <c r="D46" s="36" t="s">
        <v>490</v>
      </c>
      <c r="E46" s="36" t="s">
        <v>3206</v>
      </c>
    </row>
    <row r="47" spans="1:5" s="68" customFormat="1" ht="12.75">
      <c r="A47" s="59">
        <v>46</v>
      </c>
      <c r="B47" s="36" t="s">
        <v>3053</v>
      </c>
      <c r="C47" s="36">
        <v>41.2</v>
      </c>
      <c r="D47" s="36" t="s">
        <v>3048</v>
      </c>
      <c r="E47" s="36" t="s">
        <v>2928</v>
      </c>
    </row>
    <row r="48" spans="1:5" s="68" customFormat="1" ht="12.75">
      <c r="A48" s="59">
        <v>47</v>
      </c>
      <c r="B48" s="36" t="s">
        <v>2492</v>
      </c>
      <c r="C48" s="36">
        <v>100.8</v>
      </c>
      <c r="D48" s="36" t="s">
        <v>2487</v>
      </c>
      <c r="E48" s="36" t="s">
        <v>1096</v>
      </c>
    </row>
    <row r="49" spans="1:5" s="68" customFormat="1" ht="12.75">
      <c r="A49" s="59">
        <v>48</v>
      </c>
      <c r="B49" s="36" t="s">
        <v>1464</v>
      </c>
      <c r="C49" s="36">
        <v>45.8</v>
      </c>
      <c r="D49" s="36" t="s">
        <v>762</v>
      </c>
      <c r="E49" s="36" t="s">
        <v>2928</v>
      </c>
    </row>
    <row r="50" spans="1:5" s="68" customFormat="1" ht="12.75">
      <c r="A50" s="59">
        <v>49</v>
      </c>
      <c r="B50" s="36" t="s">
        <v>2493</v>
      </c>
      <c r="C50" s="36">
        <v>15.9</v>
      </c>
      <c r="D50" s="36" t="s">
        <v>2487</v>
      </c>
      <c r="E50" s="36" t="s">
        <v>1096</v>
      </c>
    </row>
    <row r="51" spans="1:5" s="68" customFormat="1" ht="12.75">
      <c r="A51" s="59">
        <v>50</v>
      </c>
      <c r="B51" s="36" t="s">
        <v>3054</v>
      </c>
      <c r="C51" s="38">
        <v>97.2</v>
      </c>
      <c r="D51" s="38" t="s">
        <v>3048</v>
      </c>
      <c r="E51" s="36" t="s">
        <v>2928</v>
      </c>
    </row>
    <row r="52" spans="1:5" s="68" customFormat="1" ht="12.75">
      <c r="A52" s="59">
        <v>51</v>
      </c>
      <c r="B52" s="36" t="s">
        <v>1465</v>
      </c>
      <c r="C52" s="38">
        <v>111</v>
      </c>
      <c r="D52" s="38" t="s">
        <v>762</v>
      </c>
      <c r="E52" s="36" t="s">
        <v>2928</v>
      </c>
    </row>
    <row r="53" spans="1:5" s="68" customFormat="1" ht="12.75">
      <c r="A53" s="59">
        <v>52</v>
      </c>
      <c r="B53" s="36" t="s">
        <v>942</v>
      </c>
      <c r="C53" s="38">
        <v>83.2</v>
      </c>
      <c r="D53" s="38" t="s">
        <v>943</v>
      </c>
      <c r="E53" s="36" t="s">
        <v>2928</v>
      </c>
    </row>
    <row r="54" spans="1:5" s="68" customFormat="1" ht="12.75">
      <c r="A54" s="59">
        <v>53</v>
      </c>
      <c r="B54" s="36" t="s">
        <v>338</v>
      </c>
      <c r="C54" s="36">
        <v>52.5</v>
      </c>
      <c r="D54" s="36" t="s">
        <v>339</v>
      </c>
      <c r="E54" s="36" t="s">
        <v>2928</v>
      </c>
    </row>
    <row r="55" spans="1:5" s="68" customFormat="1" ht="12.75">
      <c r="A55" s="59">
        <v>54</v>
      </c>
      <c r="B55" s="36" t="s">
        <v>1806</v>
      </c>
      <c r="C55" s="36">
        <v>71.8</v>
      </c>
      <c r="D55" s="36" t="s">
        <v>3024</v>
      </c>
      <c r="E55" s="36" t="s">
        <v>964</v>
      </c>
    </row>
    <row r="56" spans="1:5" s="68" customFormat="1" ht="12.75">
      <c r="A56" s="59">
        <v>55</v>
      </c>
      <c r="B56" s="36" t="s">
        <v>3055</v>
      </c>
      <c r="C56" s="36">
        <v>81.6</v>
      </c>
      <c r="D56" s="36" t="s">
        <v>3048</v>
      </c>
      <c r="E56" s="36" t="s">
        <v>2928</v>
      </c>
    </row>
    <row r="57" spans="1:5" s="68" customFormat="1" ht="12.75">
      <c r="A57" s="59">
        <v>56</v>
      </c>
      <c r="B57" s="36" t="s">
        <v>2494</v>
      </c>
      <c r="C57" s="36">
        <v>76.2</v>
      </c>
      <c r="D57" s="36" t="s">
        <v>2487</v>
      </c>
      <c r="E57" s="36" t="s">
        <v>1096</v>
      </c>
    </row>
    <row r="58" spans="1:5" s="68" customFormat="1" ht="12.75">
      <c r="A58" s="59">
        <v>57</v>
      </c>
      <c r="B58" s="36" t="s">
        <v>340</v>
      </c>
      <c r="C58" s="36">
        <v>60.5</v>
      </c>
      <c r="D58" s="36" t="s">
        <v>339</v>
      </c>
      <c r="E58" s="36" t="s">
        <v>2928</v>
      </c>
    </row>
    <row r="59" spans="1:5" s="68" customFormat="1" ht="12.75">
      <c r="A59" s="59">
        <v>58</v>
      </c>
      <c r="B59" s="36" t="s">
        <v>2725</v>
      </c>
      <c r="C59" s="36">
        <v>18.9</v>
      </c>
      <c r="D59" s="36" t="s">
        <v>3453</v>
      </c>
      <c r="E59" s="36" t="s">
        <v>1096</v>
      </c>
    </row>
    <row r="60" spans="1:5" s="68" customFormat="1" ht="12.75">
      <c r="A60" s="59">
        <v>59</v>
      </c>
      <c r="B60" s="36" t="s">
        <v>3449</v>
      </c>
      <c r="C60" s="36">
        <v>42.1</v>
      </c>
      <c r="D60" s="36" t="s">
        <v>3453</v>
      </c>
      <c r="E60" s="36" t="s">
        <v>1096</v>
      </c>
    </row>
    <row r="61" spans="1:5" s="68" customFormat="1" ht="12.75">
      <c r="A61" s="59">
        <v>60</v>
      </c>
      <c r="B61" s="36" t="s">
        <v>3450</v>
      </c>
      <c r="C61" s="36">
        <v>33.8</v>
      </c>
      <c r="D61" s="36" t="s">
        <v>3453</v>
      </c>
      <c r="E61" s="36" t="s">
        <v>1096</v>
      </c>
    </row>
    <row r="62" spans="1:5" s="68" customFormat="1" ht="12.75">
      <c r="A62" s="59">
        <v>61</v>
      </c>
      <c r="B62" s="36" t="s">
        <v>3451</v>
      </c>
      <c r="C62" s="36">
        <v>25.8</v>
      </c>
      <c r="D62" s="36" t="s">
        <v>3453</v>
      </c>
      <c r="E62" s="36" t="s">
        <v>1096</v>
      </c>
    </row>
    <row r="63" spans="1:5" s="68" customFormat="1" ht="12.75">
      <c r="A63" s="59">
        <v>62</v>
      </c>
      <c r="B63" s="36" t="s">
        <v>3452</v>
      </c>
      <c r="C63" s="36">
        <v>36.3</v>
      </c>
      <c r="D63" s="36" t="s">
        <v>3453</v>
      </c>
      <c r="E63" s="36" t="s">
        <v>1096</v>
      </c>
    </row>
    <row r="64" spans="1:5" s="68" customFormat="1" ht="12.75">
      <c r="A64" s="59">
        <v>63</v>
      </c>
      <c r="B64" s="36" t="s">
        <v>2712</v>
      </c>
      <c r="C64" s="36">
        <v>131.4</v>
      </c>
      <c r="D64" s="36" t="s">
        <v>2713</v>
      </c>
      <c r="E64" s="36" t="s">
        <v>1096</v>
      </c>
    </row>
    <row r="65" spans="1:5" s="68" customFormat="1" ht="12.75">
      <c r="A65" s="59">
        <v>64</v>
      </c>
      <c r="B65" s="36" t="s">
        <v>2442</v>
      </c>
      <c r="C65" s="36">
        <v>39</v>
      </c>
      <c r="D65" s="36" t="s">
        <v>3048</v>
      </c>
      <c r="E65" s="36" t="s">
        <v>2928</v>
      </c>
    </row>
    <row r="66" spans="1:5" s="68" customFormat="1" ht="12.75">
      <c r="A66" s="59">
        <v>65</v>
      </c>
      <c r="B66" s="36" t="s">
        <v>2496</v>
      </c>
      <c r="C66" s="36">
        <v>11.9</v>
      </c>
      <c r="D66" s="36" t="s">
        <v>2487</v>
      </c>
      <c r="E66" s="36" t="s">
        <v>1096</v>
      </c>
    </row>
    <row r="67" spans="1:5" s="68" customFormat="1" ht="12.75">
      <c r="A67" s="59">
        <v>66</v>
      </c>
      <c r="B67" s="60" t="s">
        <v>3941</v>
      </c>
      <c r="C67" s="60">
        <v>24.2</v>
      </c>
      <c r="D67" s="60" t="s">
        <v>3942</v>
      </c>
      <c r="E67" s="60" t="s">
        <v>2928</v>
      </c>
    </row>
    <row r="68" spans="1:5" s="68" customFormat="1" ht="12.75">
      <c r="A68" s="59">
        <v>67</v>
      </c>
      <c r="B68" s="60" t="s">
        <v>3245</v>
      </c>
      <c r="C68" s="60">
        <v>31.5</v>
      </c>
      <c r="D68" s="60" t="s">
        <v>3942</v>
      </c>
      <c r="E68" s="60" t="s">
        <v>2928</v>
      </c>
    </row>
    <row r="69" spans="1:5" s="68" customFormat="1" ht="12.75">
      <c r="A69" s="59">
        <v>68</v>
      </c>
      <c r="B69" s="60" t="s">
        <v>3246</v>
      </c>
      <c r="C69" s="60">
        <v>22.5</v>
      </c>
      <c r="D69" s="60" t="s">
        <v>3942</v>
      </c>
      <c r="E69" s="60" t="s">
        <v>2928</v>
      </c>
    </row>
    <row r="70" spans="1:5" s="68" customFormat="1" ht="12.75">
      <c r="A70" s="59">
        <v>69</v>
      </c>
      <c r="B70" s="36" t="s">
        <v>3550</v>
      </c>
      <c r="C70" s="36">
        <v>10.4</v>
      </c>
      <c r="D70" s="36" t="s">
        <v>3048</v>
      </c>
      <c r="E70" s="36" t="s">
        <v>2928</v>
      </c>
    </row>
    <row r="71" spans="1:5" s="68" customFormat="1" ht="12.75">
      <c r="A71" s="59">
        <v>70</v>
      </c>
      <c r="B71" s="36" t="s">
        <v>3684</v>
      </c>
      <c r="C71" s="36">
        <v>25.1</v>
      </c>
      <c r="D71" s="36" t="s">
        <v>3685</v>
      </c>
      <c r="E71" s="36" t="s">
        <v>522</v>
      </c>
    </row>
    <row r="72" spans="1:5" s="68" customFormat="1" ht="12.75">
      <c r="A72" s="59">
        <v>71</v>
      </c>
      <c r="B72" s="36" t="s">
        <v>1565</v>
      </c>
      <c r="C72" s="36">
        <v>20.5</v>
      </c>
      <c r="D72" s="36" t="s">
        <v>2028</v>
      </c>
      <c r="E72" s="36" t="s">
        <v>3206</v>
      </c>
    </row>
    <row r="73" spans="1:5" s="68" customFormat="1" ht="12.75">
      <c r="A73" s="59">
        <v>72</v>
      </c>
      <c r="B73" s="36" t="s">
        <v>2714</v>
      </c>
      <c r="C73" s="36">
        <v>63.1</v>
      </c>
      <c r="D73" s="36" t="s">
        <v>2713</v>
      </c>
      <c r="E73" s="36" t="s">
        <v>1096</v>
      </c>
    </row>
    <row r="74" spans="1:5" s="68" customFormat="1" ht="12.75">
      <c r="A74" s="59">
        <v>73</v>
      </c>
      <c r="B74" s="36" t="s">
        <v>2158</v>
      </c>
      <c r="C74" s="36">
        <v>31.1</v>
      </c>
      <c r="D74" s="36" t="s">
        <v>2028</v>
      </c>
      <c r="E74" s="36" t="s">
        <v>3206</v>
      </c>
    </row>
    <row r="75" spans="1:5" s="68" customFormat="1" ht="12.75">
      <c r="A75" s="59">
        <v>74</v>
      </c>
      <c r="B75" s="36" t="s">
        <v>2164</v>
      </c>
      <c r="C75" s="36">
        <v>23.6</v>
      </c>
      <c r="D75" s="36" t="s">
        <v>2028</v>
      </c>
      <c r="E75" s="36" t="s">
        <v>3206</v>
      </c>
    </row>
    <row r="76" spans="1:5" s="68" customFormat="1" ht="12.75">
      <c r="A76" s="59">
        <v>75</v>
      </c>
      <c r="B76" s="36" t="s">
        <v>2165</v>
      </c>
      <c r="C76" s="36">
        <v>17.5</v>
      </c>
      <c r="D76" s="36" t="s">
        <v>2028</v>
      </c>
      <c r="E76" s="36" t="s">
        <v>3206</v>
      </c>
    </row>
    <row r="77" spans="1:5" s="68" customFormat="1" ht="12.75">
      <c r="A77" s="59">
        <v>76</v>
      </c>
      <c r="B77" s="36" t="s">
        <v>1566</v>
      </c>
      <c r="C77" s="36">
        <v>16.2</v>
      </c>
      <c r="D77" s="36" t="s">
        <v>2028</v>
      </c>
      <c r="E77" s="36" t="s">
        <v>3206</v>
      </c>
    </row>
    <row r="78" spans="1:5" s="68" customFormat="1" ht="12.75">
      <c r="A78" s="59">
        <v>77</v>
      </c>
      <c r="B78" s="36" t="s">
        <v>3839</v>
      </c>
      <c r="C78" s="36">
        <v>12.3</v>
      </c>
      <c r="D78" s="36" t="s">
        <v>2028</v>
      </c>
      <c r="E78" s="36" t="s">
        <v>3206</v>
      </c>
    </row>
    <row r="79" spans="1:5" s="68" customFormat="1" ht="12.75">
      <c r="A79" s="59">
        <v>78</v>
      </c>
      <c r="B79" s="36" t="s">
        <v>2021</v>
      </c>
      <c r="C79" s="36">
        <v>7.24</v>
      </c>
      <c r="D79" s="36" t="s">
        <v>2028</v>
      </c>
      <c r="E79" s="36" t="s">
        <v>3206</v>
      </c>
    </row>
    <row r="80" spans="1:5" s="68" customFormat="1" ht="12.75">
      <c r="A80" s="59">
        <v>79</v>
      </c>
      <c r="B80" s="36" t="s">
        <v>3551</v>
      </c>
      <c r="C80" s="36">
        <v>60.1</v>
      </c>
      <c r="D80" s="36" t="s">
        <v>3048</v>
      </c>
      <c r="E80" s="36" t="s">
        <v>2928</v>
      </c>
    </row>
    <row r="81" spans="1:5" s="68" customFormat="1" ht="12.75">
      <c r="A81" s="59">
        <v>80</v>
      </c>
      <c r="B81" s="60" t="s">
        <v>2960</v>
      </c>
      <c r="C81" s="60">
        <v>34.8</v>
      </c>
      <c r="D81" s="60" t="s">
        <v>1424</v>
      </c>
      <c r="E81" s="60" t="s">
        <v>3205</v>
      </c>
    </row>
    <row r="82" spans="1:5" s="68" customFormat="1" ht="12.75">
      <c r="A82" s="59">
        <v>81</v>
      </c>
      <c r="B82" s="36" t="s">
        <v>1087</v>
      </c>
      <c r="C82" s="36">
        <v>83.9</v>
      </c>
      <c r="D82" s="36" t="s">
        <v>3024</v>
      </c>
      <c r="E82" s="36" t="s">
        <v>964</v>
      </c>
    </row>
    <row r="83" spans="1:5" s="68" customFormat="1" ht="12.75">
      <c r="A83" s="59">
        <v>82</v>
      </c>
      <c r="B83" s="36" t="s">
        <v>2533</v>
      </c>
      <c r="C83" s="36">
        <v>133</v>
      </c>
      <c r="D83" s="36" t="s">
        <v>2531</v>
      </c>
      <c r="E83" s="36" t="s">
        <v>2928</v>
      </c>
    </row>
    <row r="84" spans="1:5" s="68" customFormat="1" ht="12.75">
      <c r="A84" s="59">
        <v>83</v>
      </c>
      <c r="B84" s="36" t="s">
        <v>2166</v>
      </c>
      <c r="C84" s="36">
        <v>44.7</v>
      </c>
      <c r="D84" s="36" t="s">
        <v>2028</v>
      </c>
      <c r="E84" s="36" t="s">
        <v>3206</v>
      </c>
    </row>
    <row r="85" spans="1:5" s="68" customFormat="1" ht="12.75">
      <c r="A85" s="59">
        <v>84</v>
      </c>
      <c r="B85" s="36" t="s">
        <v>3379</v>
      </c>
      <c r="C85" s="36">
        <v>24.5</v>
      </c>
      <c r="D85" s="36" t="s">
        <v>490</v>
      </c>
      <c r="E85" s="36" t="s">
        <v>3206</v>
      </c>
    </row>
    <row r="86" spans="1:5" s="68" customFormat="1" ht="12.75">
      <c r="A86" s="59">
        <v>85</v>
      </c>
      <c r="B86" s="36" t="s">
        <v>3454</v>
      </c>
      <c r="C86" s="36">
        <v>175.3</v>
      </c>
      <c r="D86" s="36" t="s">
        <v>3453</v>
      </c>
      <c r="E86" s="36" t="s">
        <v>1096</v>
      </c>
    </row>
    <row r="87" spans="1:5" s="68" customFormat="1" ht="12.75">
      <c r="A87" s="59">
        <v>86</v>
      </c>
      <c r="B87" s="36" t="s">
        <v>3455</v>
      </c>
      <c r="C87" s="36">
        <v>46.3</v>
      </c>
      <c r="D87" s="36" t="s">
        <v>3453</v>
      </c>
      <c r="E87" s="36" t="s">
        <v>1096</v>
      </c>
    </row>
    <row r="88" spans="1:5" s="68" customFormat="1" ht="12.75">
      <c r="A88" s="59">
        <v>87</v>
      </c>
      <c r="B88" s="36" t="s">
        <v>3552</v>
      </c>
      <c r="C88" s="36">
        <v>13.2</v>
      </c>
      <c r="D88" s="36" t="s">
        <v>3048</v>
      </c>
      <c r="E88" s="36" t="s">
        <v>2928</v>
      </c>
    </row>
    <row r="89" spans="1:5" s="68" customFormat="1" ht="12.75">
      <c r="A89" s="59">
        <v>88</v>
      </c>
      <c r="B89" s="36" t="s">
        <v>1466</v>
      </c>
      <c r="C89" s="36">
        <v>93.4</v>
      </c>
      <c r="D89" s="36" t="s">
        <v>762</v>
      </c>
      <c r="E89" s="36" t="s">
        <v>2928</v>
      </c>
    </row>
    <row r="90" spans="1:5" s="68" customFormat="1" ht="12.75">
      <c r="A90" s="59">
        <v>89</v>
      </c>
      <c r="B90" s="36" t="s">
        <v>1493</v>
      </c>
      <c r="C90" s="36">
        <v>23.4</v>
      </c>
      <c r="D90" s="36" t="s">
        <v>762</v>
      </c>
      <c r="E90" s="36" t="s">
        <v>2928</v>
      </c>
    </row>
    <row r="91" spans="1:5" s="68" customFormat="1" ht="12.75">
      <c r="A91" s="59">
        <v>90</v>
      </c>
      <c r="B91" s="36" t="s">
        <v>1495</v>
      </c>
      <c r="C91" s="36">
        <v>116</v>
      </c>
      <c r="D91" s="36" t="s">
        <v>1424</v>
      </c>
      <c r="E91" s="36" t="s">
        <v>3205</v>
      </c>
    </row>
    <row r="92" spans="1:5" s="68" customFormat="1" ht="12.75">
      <c r="A92" s="59">
        <v>91</v>
      </c>
      <c r="B92" s="36" t="s">
        <v>1494</v>
      </c>
      <c r="C92" s="36">
        <v>41.3</v>
      </c>
      <c r="D92" s="36" t="s">
        <v>1489</v>
      </c>
      <c r="E92" s="36" t="s">
        <v>618</v>
      </c>
    </row>
    <row r="93" spans="1:5" s="68" customFormat="1" ht="12.75">
      <c r="A93" s="59">
        <v>92</v>
      </c>
      <c r="B93" s="36" t="s">
        <v>1933</v>
      </c>
      <c r="C93" s="36">
        <v>112</v>
      </c>
      <c r="D93" s="36" t="s">
        <v>1932</v>
      </c>
      <c r="E93" s="36" t="s">
        <v>618</v>
      </c>
    </row>
    <row r="94" spans="1:5" s="68" customFormat="1" ht="12.75">
      <c r="A94" s="59">
        <v>93</v>
      </c>
      <c r="B94" s="36" t="s">
        <v>1960</v>
      </c>
      <c r="C94" s="36">
        <v>71.7</v>
      </c>
      <c r="D94" s="36" t="s">
        <v>1957</v>
      </c>
      <c r="E94" s="36" t="s">
        <v>2209</v>
      </c>
    </row>
    <row r="95" spans="1:5" s="68" customFormat="1" ht="12.75">
      <c r="A95" s="59">
        <v>94</v>
      </c>
      <c r="B95" s="36" t="s">
        <v>3090</v>
      </c>
      <c r="C95" s="36">
        <v>16.6</v>
      </c>
      <c r="D95" s="36" t="s">
        <v>3091</v>
      </c>
      <c r="E95" s="36" t="s">
        <v>3206</v>
      </c>
    </row>
    <row r="96" spans="1:5" s="68" customFormat="1" ht="12.75">
      <c r="A96" s="59">
        <v>95</v>
      </c>
      <c r="B96" s="36" t="s">
        <v>2102</v>
      </c>
      <c r="C96" s="36">
        <v>101</v>
      </c>
      <c r="D96" s="36" t="s">
        <v>2103</v>
      </c>
      <c r="E96" s="36" t="s">
        <v>2099</v>
      </c>
    </row>
    <row r="97" spans="1:5" s="68" customFormat="1" ht="12.75">
      <c r="A97" s="59">
        <v>96</v>
      </c>
      <c r="B97" s="36" t="s">
        <v>2497</v>
      </c>
      <c r="C97" s="36">
        <v>27.4</v>
      </c>
      <c r="D97" s="36" t="s">
        <v>2487</v>
      </c>
      <c r="E97" s="36" t="s">
        <v>1096</v>
      </c>
    </row>
    <row r="98" spans="1:5" s="68" customFormat="1" ht="12.75">
      <c r="A98" s="59">
        <v>97</v>
      </c>
      <c r="B98" s="36" t="s">
        <v>2500</v>
      </c>
      <c r="C98" s="36">
        <v>183</v>
      </c>
      <c r="D98" s="36" t="s">
        <v>3048</v>
      </c>
      <c r="E98" s="36" t="s">
        <v>2928</v>
      </c>
    </row>
    <row r="99" spans="1:5" s="68" customFormat="1" ht="12.75">
      <c r="A99" s="59">
        <v>98</v>
      </c>
      <c r="B99" s="36" t="s">
        <v>2499</v>
      </c>
      <c r="C99" s="36">
        <v>96.1</v>
      </c>
      <c r="D99" s="36" t="s">
        <v>303</v>
      </c>
      <c r="E99" s="36" t="s">
        <v>2928</v>
      </c>
    </row>
    <row r="100" spans="1:5" s="68" customFormat="1" ht="12.75">
      <c r="A100" s="59">
        <v>99</v>
      </c>
      <c r="B100" s="36" t="s">
        <v>2498</v>
      </c>
      <c r="C100" s="36">
        <v>16.6</v>
      </c>
      <c r="D100" s="36" t="s">
        <v>2487</v>
      </c>
      <c r="E100" s="36" t="s">
        <v>1096</v>
      </c>
    </row>
    <row r="101" spans="1:5" s="68" customFormat="1" ht="12.75">
      <c r="A101" s="59">
        <v>100</v>
      </c>
      <c r="B101" s="36" t="s">
        <v>2501</v>
      </c>
      <c r="C101" s="36">
        <v>42.8</v>
      </c>
      <c r="D101" s="36" t="s">
        <v>2487</v>
      </c>
      <c r="E101" s="36" t="s">
        <v>1096</v>
      </c>
    </row>
    <row r="102" spans="1:5" s="68" customFormat="1" ht="12.75">
      <c r="A102" s="59">
        <v>101</v>
      </c>
      <c r="B102" s="36" t="s">
        <v>764</v>
      </c>
      <c r="C102" s="36">
        <v>62.8</v>
      </c>
      <c r="D102" s="36" t="s">
        <v>765</v>
      </c>
      <c r="E102" s="36" t="s">
        <v>2928</v>
      </c>
    </row>
    <row r="103" spans="1:5" s="68" customFormat="1" ht="12.75">
      <c r="A103" s="59">
        <v>102</v>
      </c>
      <c r="B103" s="36" t="s">
        <v>3553</v>
      </c>
      <c r="C103" s="36">
        <v>82.8</v>
      </c>
      <c r="D103" s="36" t="s">
        <v>3048</v>
      </c>
      <c r="E103" s="36" t="s">
        <v>2928</v>
      </c>
    </row>
    <row r="104" spans="1:5" s="68" customFormat="1" ht="12.75">
      <c r="A104" s="59">
        <v>103</v>
      </c>
      <c r="B104" s="36" t="s">
        <v>767</v>
      </c>
      <c r="C104" s="36">
        <v>18.1</v>
      </c>
      <c r="D104" s="36" t="s">
        <v>765</v>
      </c>
      <c r="E104" s="36" t="s">
        <v>2928</v>
      </c>
    </row>
    <row r="105" spans="1:5" s="68" customFormat="1" ht="12.75">
      <c r="A105" s="59">
        <v>104</v>
      </c>
      <c r="B105" s="36" t="s">
        <v>768</v>
      </c>
      <c r="C105" s="36">
        <v>29.7</v>
      </c>
      <c r="D105" s="36" t="s">
        <v>765</v>
      </c>
      <c r="E105" s="36" t="s">
        <v>2928</v>
      </c>
    </row>
    <row r="106" spans="1:5" s="68" customFormat="1" ht="12.75">
      <c r="A106" s="59">
        <v>105</v>
      </c>
      <c r="B106" s="36" t="s">
        <v>560</v>
      </c>
      <c r="C106" s="36">
        <v>52.7</v>
      </c>
      <c r="D106" s="36" t="s">
        <v>2487</v>
      </c>
      <c r="E106" s="36" t="s">
        <v>1096</v>
      </c>
    </row>
    <row r="107" spans="1:5" s="68" customFormat="1" ht="12.75">
      <c r="A107" s="59">
        <v>106</v>
      </c>
      <c r="B107" s="36" t="s">
        <v>561</v>
      </c>
      <c r="C107" s="36">
        <v>11.8</v>
      </c>
      <c r="D107" s="36" t="s">
        <v>2487</v>
      </c>
      <c r="E107" s="36" t="s">
        <v>1096</v>
      </c>
    </row>
    <row r="108" spans="1:5" s="68" customFormat="1" ht="12.75">
      <c r="A108" s="59">
        <v>107</v>
      </c>
      <c r="B108" s="36" t="s">
        <v>562</v>
      </c>
      <c r="C108" s="36">
        <v>72.7</v>
      </c>
      <c r="D108" s="36" t="s">
        <v>2487</v>
      </c>
      <c r="E108" s="36" t="s">
        <v>1096</v>
      </c>
    </row>
    <row r="109" spans="1:5" s="68" customFormat="1" ht="12.75">
      <c r="A109" s="59">
        <v>108</v>
      </c>
      <c r="B109" s="36" t="s">
        <v>769</v>
      </c>
      <c r="C109" s="36">
        <v>26.5</v>
      </c>
      <c r="D109" s="36" t="s">
        <v>765</v>
      </c>
      <c r="E109" s="36" t="s">
        <v>2928</v>
      </c>
    </row>
    <row r="110" spans="1:5" s="68" customFormat="1" ht="12.75">
      <c r="A110" s="59">
        <v>109</v>
      </c>
      <c r="B110" s="36" t="s">
        <v>3554</v>
      </c>
      <c r="C110" s="36">
        <v>502</v>
      </c>
      <c r="D110" s="36" t="s">
        <v>3048</v>
      </c>
      <c r="E110" s="36" t="s">
        <v>2928</v>
      </c>
    </row>
    <row r="111" spans="1:5" s="68" customFormat="1" ht="12.75">
      <c r="A111" s="59">
        <v>110</v>
      </c>
      <c r="B111" s="50" t="s">
        <v>3148</v>
      </c>
      <c r="C111" s="50">
        <v>17.3</v>
      </c>
      <c r="D111" s="50"/>
      <c r="E111" s="50"/>
    </row>
    <row r="112" spans="1:5" s="68" customFormat="1" ht="12.75">
      <c r="A112" s="59">
        <v>111</v>
      </c>
      <c r="B112" s="36" t="s">
        <v>2660</v>
      </c>
      <c r="C112" s="36">
        <v>75.9</v>
      </c>
      <c r="D112" s="36" t="s">
        <v>2674</v>
      </c>
      <c r="E112" s="36" t="s">
        <v>1096</v>
      </c>
    </row>
    <row r="113" spans="1:5" s="68" customFormat="1" ht="12.75">
      <c r="A113" s="59">
        <v>112</v>
      </c>
      <c r="B113" s="36" t="s">
        <v>1131</v>
      </c>
      <c r="C113" s="36">
        <v>18</v>
      </c>
      <c r="D113" s="36" t="s">
        <v>1509</v>
      </c>
      <c r="E113" s="36" t="s">
        <v>1874</v>
      </c>
    </row>
    <row r="114" spans="1:5" s="68" customFormat="1" ht="12.75">
      <c r="A114" s="59">
        <v>113</v>
      </c>
      <c r="B114" s="36" t="s">
        <v>336</v>
      </c>
      <c r="C114" s="36">
        <v>17.7</v>
      </c>
      <c r="D114" s="36" t="s">
        <v>1509</v>
      </c>
      <c r="E114" s="36" t="s">
        <v>1874</v>
      </c>
    </row>
    <row r="115" spans="1:5" s="68" customFormat="1" ht="12.75">
      <c r="A115" s="59">
        <v>114</v>
      </c>
      <c r="B115" s="36" t="s">
        <v>548</v>
      </c>
      <c r="C115" s="36">
        <v>11.5</v>
      </c>
      <c r="D115" s="36" t="s">
        <v>1509</v>
      </c>
      <c r="E115" s="36" t="s">
        <v>1874</v>
      </c>
    </row>
    <row r="116" spans="1:5" s="68" customFormat="1" ht="12.75">
      <c r="A116" s="59">
        <v>115</v>
      </c>
      <c r="B116" s="36" t="s">
        <v>547</v>
      </c>
      <c r="C116" s="36">
        <v>10</v>
      </c>
      <c r="D116" s="36" t="s">
        <v>1509</v>
      </c>
      <c r="E116" s="36" t="s">
        <v>1874</v>
      </c>
    </row>
    <row r="117" spans="1:5" s="68" customFormat="1" ht="12.75">
      <c r="A117" s="59">
        <v>116</v>
      </c>
      <c r="B117" s="36" t="s">
        <v>1138</v>
      </c>
      <c r="C117" s="36">
        <v>17.2</v>
      </c>
      <c r="D117" s="36" t="s">
        <v>1509</v>
      </c>
      <c r="E117" s="36" t="s">
        <v>1874</v>
      </c>
    </row>
    <row r="118" spans="1:5" s="68" customFormat="1" ht="12.75">
      <c r="A118" s="59">
        <v>117</v>
      </c>
      <c r="B118" s="36" t="s">
        <v>1137</v>
      </c>
      <c r="C118" s="36">
        <v>10.6</v>
      </c>
      <c r="D118" s="36" t="s">
        <v>1509</v>
      </c>
      <c r="E118" s="36" t="s">
        <v>1874</v>
      </c>
    </row>
    <row r="119" spans="1:5" s="68" customFormat="1" ht="12.75">
      <c r="A119" s="59">
        <v>118</v>
      </c>
      <c r="B119" s="36" t="s">
        <v>1136</v>
      </c>
      <c r="C119" s="36">
        <v>18.9</v>
      </c>
      <c r="D119" s="36" t="s">
        <v>1509</v>
      </c>
      <c r="E119" s="36" t="s">
        <v>1874</v>
      </c>
    </row>
    <row r="120" spans="1:5" s="68" customFormat="1" ht="12.75">
      <c r="A120" s="59">
        <v>119</v>
      </c>
      <c r="B120" s="36" t="s">
        <v>1134</v>
      </c>
      <c r="C120" s="36">
        <v>12.9</v>
      </c>
      <c r="D120" s="36" t="s">
        <v>1509</v>
      </c>
      <c r="E120" s="36" t="s">
        <v>1874</v>
      </c>
    </row>
    <row r="121" spans="1:5" s="68" customFormat="1" ht="12.75">
      <c r="A121" s="59">
        <v>120</v>
      </c>
      <c r="B121" s="36" t="s">
        <v>1135</v>
      </c>
      <c r="C121" s="36">
        <v>13.8</v>
      </c>
      <c r="D121" s="36" t="s">
        <v>1509</v>
      </c>
      <c r="E121" s="36" t="s">
        <v>1874</v>
      </c>
    </row>
    <row r="122" spans="1:5" s="68" customFormat="1" ht="12.75">
      <c r="A122" s="59">
        <v>121</v>
      </c>
      <c r="B122" s="36" t="s">
        <v>809</v>
      </c>
      <c r="C122" s="36">
        <v>64.2</v>
      </c>
      <c r="D122" s="36" t="s">
        <v>765</v>
      </c>
      <c r="E122" s="36" t="s">
        <v>2928</v>
      </c>
    </row>
    <row r="123" spans="1:5" s="68" customFormat="1" ht="12.75">
      <c r="A123" s="59">
        <v>122</v>
      </c>
      <c r="B123" s="36" t="s">
        <v>1130</v>
      </c>
      <c r="C123" s="36">
        <v>8.3</v>
      </c>
      <c r="D123" s="36" t="s">
        <v>1509</v>
      </c>
      <c r="E123" s="36" t="s">
        <v>1874</v>
      </c>
    </row>
    <row r="124" spans="1:5" s="68" customFormat="1" ht="12.75">
      <c r="A124" s="59">
        <v>123</v>
      </c>
      <c r="B124" s="36" t="s">
        <v>1133</v>
      </c>
      <c r="C124" s="36">
        <v>9.7</v>
      </c>
      <c r="D124" s="36" t="s">
        <v>1509</v>
      </c>
      <c r="E124" s="36" t="s">
        <v>1874</v>
      </c>
    </row>
    <row r="125" spans="1:5" s="68" customFormat="1" ht="12.75">
      <c r="A125" s="59">
        <v>124</v>
      </c>
      <c r="B125" s="36" t="s">
        <v>1132</v>
      </c>
      <c r="C125" s="36">
        <v>20.3</v>
      </c>
      <c r="D125" s="36" t="s">
        <v>1509</v>
      </c>
      <c r="E125" s="36" t="s">
        <v>1874</v>
      </c>
    </row>
    <row r="126" spans="1:5" s="68" customFormat="1" ht="12.75">
      <c r="A126" s="59">
        <v>125</v>
      </c>
      <c r="B126" s="36" t="s">
        <v>2884</v>
      </c>
      <c r="C126" s="36">
        <v>57.6</v>
      </c>
      <c r="D126" s="36" t="s">
        <v>765</v>
      </c>
      <c r="E126" s="36" t="s">
        <v>2928</v>
      </c>
    </row>
    <row r="127" spans="1:5" s="68" customFormat="1" ht="12.75">
      <c r="A127" s="59">
        <v>126</v>
      </c>
      <c r="B127" s="36" t="s">
        <v>1129</v>
      </c>
      <c r="C127" s="36">
        <v>14.9</v>
      </c>
      <c r="D127" s="36" t="s">
        <v>1509</v>
      </c>
      <c r="E127" s="36" t="s">
        <v>1874</v>
      </c>
    </row>
    <row r="128" spans="1:5" s="68" customFormat="1" ht="12.75">
      <c r="A128" s="59">
        <v>127</v>
      </c>
      <c r="B128" s="36" t="s">
        <v>2883</v>
      </c>
      <c r="C128" s="36">
        <v>71.9</v>
      </c>
      <c r="D128" s="36" t="s">
        <v>765</v>
      </c>
      <c r="E128" s="36" t="s">
        <v>2928</v>
      </c>
    </row>
    <row r="129" spans="1:5" s="68" customFormat="1" ht="12.75">
      <c r="A129" s="59">
        <v>128</v>
      </c>
      <c r="B129" s="36" t="s">
        <v>811</v>
      </c>
      <c r="C129" s="36">
        <v>7.4</v>
      </c>
      <c r="D129" s="36" t="s">
        <v>765</v>
      </c>
      <c r="E129" s="36" t="s">
        <v>2928</v>
      </c>
    </row>
    <row r="130" spans="1:5" s="68" customFormat="1" ht="12.75">
      <c r="A130" s="59">
        <v>129</v>
      </c>
      <c r="B130" s="36" t="s">
        <v>808</v>
      </c>
      <c r="C130" s="36">
        <v>77.3</v>
      </c>
      <c r="D130" s="36" t="s">
        <v>765</v>
      </c>
      <c r="E130" s="36" t="s">
        <v>2928</v>
      </c>
    </row>
    <row r="131" spans="1:5" s="68" customFormat="1" ht="12.75">
      <c r="A131" s="59">
        <v>130</v>
      </c>
      <c r="B131" s="36" t="s">
        <v>810</v>
      </c>
      <c r="C131" s="36">
        <v>50.9</v>
      </c>
      <c r="D131" s="36" t="s">
        <v>765</v>
      </c>
      <c r="E131" s="36" t="s">
        <v>2928</v>
      </c>
    </row>
    <row r="132" spans="1:5" s="68" customFormat="1" ht="12.75">
      <c r="A132" s="59">
        <v>131</v>
      </c>
      <c r="B132" s="36" t="s">
        <v>2733</v>
      </c>
      <c r="C132" s="36">
        <v>13.4</v>
      </c>
      <c r="D132" s="36" t="s">
        <v>1509</v>
      </c>
      <c r="E132" s="36" t="s">
        <v>1874</v>
      </c>
    </row>
    <row r="133" spans="1:5" s="68" customFormat="1" ht="12.75">
      <c r="A133" s="59">
        <v>132</v>
      </c>
      <c r="B133" s="36" t="s">
        <v>1517</v>
      </c>
      <c r="C133" s="36">
        <v>12.6</v>
      </c>
      <c r="D133" s="36" t="s">
        <v>1509</v>
      </c>
      <c r="E133" s="36" t="s">
        <v>1874</v>
      </c>
    </row>
    <row r="134" spans="1:5" s="68" customFormat="1" ht="12.75">
      <c r="A134" s="59">
        <v>133</v>
      </c>
      <c r="B134" s="36" t="s">
        <v>2880</v>
      </c>
      <c r="C134" s="36">
        <v>158</v>
      </c>
      <c r="D134" s="36" t="s">
        <v>765</v>
      </c>
      <c r="E134" s="36" t="s">
        <v>2928</v>
      </c>
    </row>
    <row r="135" spans="1:5" s="68" customFormat="1" ht="12.75">
      <c r="A135" s="59">
        <v>134</v>
      </c>
      <c r="B135" s="36" t="s">
        <v>2882</v>
      </c>
      <c r="C135" s="36">
        <v>23.7</v>
      </c>
      <c r="D135" s="36" t="s">
        <v>765</v>
      </c>
      <c r="E135" s="36" t="s">
        <v>2928</v>
      </c>
    </row>
    <row r="136" spans="1:5" s="68" customFormat="1" ht="12.75">
      <c r="A136" s="59">
        <v>135</v>
      </c>
      <c r="B136" s="36" t="s">
        <v>1516</v>
      </c>
      <c r="C136" s="36">
        <v>13.7</v>
      </c>
      <c r="D136" s="36" t="s">
        <v>1509</v>
      </c>
      <c r="E136" s="36" t="s">
        <v>1874</v>
      </c>
    </row>
    <row r="137" spans="1:5" s="68" customFormat="1" ht="12.75">
      <c r="A137" s="59">
        <v>136</v>
      </c>
      <c r="B137" s="36" t="s">
        <v>2881</v>
      </c>
      <c r="C137" s="36">
        <v>18.6</v>
      </c>
      <c r="D137" s="36" t="s">
        <v>765</v>
      </c>
      <c r="E137" s="36" t="s">
        <v>2928</v>
      </c>
    </row>
    <row r="138" spans="1:5" s="68" customFormat="1" ht="12.75">
      <c r="A138" s="59">
        <v>137</v>
      </c>
      <c r="B138" s="36" t="s">
        <v>766</v>
      </c>
      <c r="C138" s="36">
        <v>78.5</v>
      </c>
      <c r="D138" s="36" t="s">
        <v>3024</v>
      </c>
      <c r="E138" s="36" t="s">
        <v>964</v>
      </c>
    </row>
    <row r="139" spans="1:5" s="68" customFormat="1" ht="12.75">
      <c r="A139" s="59">
        <v>138</v>
      </c>
      <c r="B139" s="36" t="s">
        <v>306</v>
      </c>
      <c r="C139" s="36">
        <v>58.8</v>
      </c>
      <c r="D139" s="36"/>
      <c r="E139" s="36"/>
    </row>
    <row r="140" spans="1:5" s="68" customFormat="1" ht="12.75">
      <c r="A140" s="59">
        <v>139</v>
      </c>
      <c r="B140" s="36" t="s">
        <v>1513</v>
      </c>
      <c r="C140" s="36">
        <v>9.3</v>
      </c>
      <c r="D140" s="36" t="s">
        <v>1509</v>
      </c>
      <c r="E140" s="36" t="s">
        <v>1874</v>
      </c>
    </row>
    <row r="141" spans="1:5" s="68" customFormat="1" ht="12.75">
      <c r="A141" s="59">
        <v>140</v>
      </c>
      <c r="B141" s="36" t="s">
        <v>1514</v>
      </c>
      <c r="C141" s="36">
        <v>10</v>
      </c>
      <c r="D141" s="36" t="s">
        <v>1509</v>
      </c>
      <c r="E141" s="36" t="s">
        <v>1874</v>
      </c>
    </row>
    <row r="142" spans="1:5" s="68" customFormat="1" ht="12.75">
      <c r="A142" s="59">
        <v>141</v>
      </c>
      <c r="B142" s="36" t="s">
        <v>1515</v>
      </c>
      <c r="C142" s="36">
        <v>11.5</v>
      </c>
      <c r="D142" s="36" t="s">
        <v>1509</v>
      </c>
      <c r="E142" s="36" t="s">
        <v>1874</v>
      </c>
    </row>
    <row r="143" spans="1:5" s="68" customFormat="1" ht="12.75">
      <c r="A143" s="59">
        <v>142</v>
      </c>
      <c r="B143" s="36" t="s">
        <v>2536</v>
      </c>
      <c r="C143" s="36">
        <v>51.2</v>
      </c>
      <c r="D143" s="36" t="s">
        <v>675</v>
      </c>
      <c r="E143" s="36" t="s">
        <v>643</v>
      </c>
    </row>
    <row r="144" spans="1:5" s="68" customFormat="1" ht="12.75">
      <c r="A144" s="59">
        <v>143</v>
      </c>
      <c r="B144" s="36" t="s">
        <v>2535</v>
      </c>
      <c r="C144" s="36">
        <v>255</v>
      </c>
      <c r="D144" s="36" t="s">
        <v>2531</v>
      </c>
      <c r="E144" s="36" t="s">
        <v>2928</v>
      </c>
    </row>
    <row r="145" spans="1:5" s="68" customFormat="1" ht="12.75">
      <c r="A145" s="59">
        <v>144</v>
      </c>
      <c r="B145" s="36" t="s">
        <v>2539</v>
      </c>
      <c r="C145" s="36">
        <v>165</v>
      </c>
      <c r="D145" s="36" t="s">
        <v>2531</v>
      </c>
      <c r="E145" s="36" t="s">
        <v>2928</v>
      </c>
    </row>
    <row r="146" spans="1:5" s="68" customFormat="1" ht="12.75">
      <c r="A146" s="59">
        <v>145</v>
      </c>
      <c r="B146" s="36" t="s">
        <v>2537</v>
      </c>
      <c r="C146" s="36">
        <v>119</v>
      </c>
      <c r="D146" s="36"/>
      <c r="E146" s="36"/>
    </row>
    <row r="147" spans="1:5" s="68" customFormat="1" ht="12.75">
      <c r="A147" s="59">
        <v>146</v>
      </c>
      <c r="B147" s="36" t="s">
        <v>2540</v>
      </c>
      <c r="C147" s="36">
        <v>178</v>
      </c>
      <c r="D147" s="36" t="s">
        <v>2531</v>
      </c>
      <c r="E147" s="36" t="s">
        <v>2928</v>
      </c>
    </row>
    <row r="148" spans="1:5" s="68" customFormat="1" ht="12.75">
      <c r="A148" s="59">
        <v>147</v>
      </c>
      <c r="B148" s="36" t="s">
        <v>2538</v>
      </c>
      <c r="C148" s="36">
        <v>75.9</v>
      </c>
      <c r="D148" s="36" t="s">
        <v>675</v>
      </c>
      <c r="E148" s="36" t="s">
        <v>643</v>
      </c>
    </row>
    <row r="149" spans="1:5" s="68" customFormat="1" ht="12.75">
      <c r="A149" s="59">
        <v>148</v>
      </c>
      <c r="B149" s="36" t="s">
        <v>2662</v>
      </c>
      <c r="C149" s="36">
        <v>49.8</v>
      </c>
      <c r="D149" s="36" t="s">
        <v>2674</v>
      </c>
      <c r="E149" s="36" t="s">
        <v>1096</v>
      </c>
    </row>
    <row r="150" spans="1:5" s="68" customFormat="1" ht="12.75">
      <c r="A150" s="59">
        <v>149</v>
      </c>
      <c r="B150" s="36" t="s">
        <v>2661</v>
      </c>
      <c r="C150" s="36">
        <v>253.2</v>
      </c>
      <c r="D150" s="36" t="s">
        <v>2674</v>
      </c>
      <c r="E150" s="36" t="s">
        <v>1096</v>
      </c>
    </row>
    <row r="151" spans="1:5" s="68" customFormat="1" ht="12.75">
      <c r="A151" s="59">
        <v>150</v>
      </c>
      <c r="B151" s="36" t="s">
        <v>676</v>
      </c>
      <c r="C151" s="36">
        <v>15.2</v>
      </c>
      <c r="D151" s="36" t="s">
        <v>675</v>
      </c>
      <c r="E151" s="36" t="s">
        <v>643</v>
      </c>
    </row>
    <row r="152" spans="1:5" s="68" customFormat="1" ht="12.75">
      <c r="A152" s="59">
        <v>151</v>
      </c>
      <c r="B152" s="36" t="s">
        <v>677</v>
      </c>
      <c r="C152" s="36">
        <v>13.4</v>
      </c>
      <c r="D152" s="36" t="s">
        <v>675</v>
      </c>
      <c r="E152" s="36" t="s">
        <v>643</v>
      </c>
    </row>
    <row r="153" spans="1:5" s="68" customFormat="1" ht="12.75">
      <c r="A153" s="59">
        <v>152</v>
      </c>
      <c r="B153" s="36" t="s">
        <v>2013</v>
      </c>
      <c r="C153" s="36">
        <v>9.59</v>
      </c>
      <c r="D153" s="36" t="s">
        <v>675</v>
      </c>
      <c r="E153" s="36" t="s">
        <v>643</v>
      </c>
    </row>
    <row r="154" spans="1:5" s="68" customFormat="1" ht="12.75">
      <c r="A154" s="59">
        <v>153</v>
      </c>
      <c r="B154" s="36" t="s">
        <v>2014</v>
      </c>
      <c r="C154" s="36">
        <v>11.4</v>
      </c>
      <c r="D154" s="36" t="s">
        <v>675</v>
      </c>
      <c r="E154" s="36" t="s">
        <v>643</v>
      </c>
    </row>
    <row r="155" spans="1:5" s="68" customFormat="1" ht="12.75">
      <c r="A155" s="59">
        <v>154</v>
      </c>
      <c r="B155" s="36" t="s">
        <v>2015</v>
      </c>
      <c r="C155" s="36">
        <v>20.2</v>
      </c>
      <c r="D155" s="36" t="s">
        <v>675</v>
      </c>
      <c r="E155" s="36" t="s">
        <v>643</v>
      </c>
    </row>
    <row r="156" spans="1:5" s="68" customFormat="1" ht="12.75">
      <c r="A156" s="59">
        <v>155</v>
      </c>
      <c r="B156" s="36" t="s">
        <v>2016</v>
      </c>
      <c r="C156" s="36">
        <v>101</v>
      </c>
      <c r="D156" s="36" t="s">
        <v>675</v>
      </c>
      <c r="E156" s="36" t="s">
        <v>643</v>
      </c>
    </row>
    <row r="157" spans="1:5" s="68" customFormat="1" ht="12.75">
      <c r="A157" s="59">
        <v>156</v>
      </c>
      <c r="B157" s="36" t="s">
        <v>2167</v>
      </c>
      <c r="C157" s="36">
        <v>61</v>
      </c>
      <c r="D157" s="36"/>
      <c r="E157" s="36"/>
    </row>
    <row r="158" spans="1:5" s="68" customFormat="1" ht="12.75">
      <c r="A158" s="59">
        <v>157</v>
      </c>
      <c r="B158" s="36" t="s">
        <v>2017</v>
      </c>
      <c r="C158" s="36">
        <v>27.1</v>
      </c>
      <c r="D158" s="36" t="s">
        <v>675</v>
      </c>
      <c r="E158" s="36" t="s">
        <v>643</v>
      </c>
    </row>
    <row r="159" spans="1:5" s="68" customFormat="1" ht="12.75">
      <c r="A159" s="59">
        <v>158</v>
      </c>
      <c r="B159" s="36" t="s">
        <v>2018</v>
      </c>
      <c r="C159" s="36">
        <v>24.2</v>
      </c>
      <c r="D159" s="36" t="s">
        <v>675</v>
      </c>
      <c r="E159" s="36" t="s">
        <v>643</v>
      </c>
    </row>
    <row r="160" spans="1:5" s="68" customFormat="1" ht="12.75">
      <c r="A160" s="59">
        <v>159</v>
      </c>
      <c r="B160" s="36" t="s">
        <v>478</v>
      </c>
      <c r="C160" s="36">
        <v>14.4</v>
      </c>
      <c r="D160" s="36" t="s">
        <v>675</v>
      </c>
      <c r="E160" s="36" t="s">
        <v>643</v>
      </c>
    </row>
    <row r="161" spans="1:5" s="68" customFormat="1" ht="12.75">
      <c r="A161" s="59">
        <v>160</v>
      </c>
      <c r="B161" s="36" t="s">
        <v>479</v>
      </c>
      <c r="C161" s="36">
        <v>45.4</v>
      </c>
      <c r="D161" s="36" t="s">
        <v>675</v>
      </c>
      <c r="E161" s="36" t="s">
        <v>643</v>
      </c>
    </row>
    <row r="162" spans="1:5" s="68" customFormat="1" ht="12.75">
      <c r="A162" s="59">
        <v>161</v>
      </c>
      <c r="B162" s="36" t="s">
        <v>563</v>
      </c>
      <c r="C162" s="36">
        <v>39</v>
      </c>
      <c r="D162" s="36" t="s">
        <v>3048</v>
      </c>
      <c r="E162" s="36" t="s">
        <v>2928</v>
      </c>
    </row>
    <row r="163" spans="1:5" s="68" customFormat="1" ht="12.75">
      <c r="A163" s="59">
        <v>162</v>
      </c>
      <c r="B163" s="36" t="s">
        <v>564</v>
      </c>
      <c r="C163" s="36">
        <v>86.1</v>
      </c>
      <c r="D163" s="36" t="s">
        <v>2487</v>
      </c>
      <c r="E163" s="36" t="s">
        <v>1096</v>
      </c>
    </row>
    <row r="164" spans="1:5" s="68" customFormat="1" ht="12.75">
      <c r="A164" s="59">
        <v>163</v>
      </c>
      <c r="B164" s="60" t="s">
        <v>3248</v>
      </c>
      <c r="C164" s="60">
        <v>57.5</v>
      </c>
      <c r="D164" s="60" t="s">
        <v>3942</v>
      </c>
      <c r="E164" s="60" t="s">
        <v>2928</v>
      </c>
    </row>
    <row r="165" spans="1:5" s="68" customFormat="1" ht="12.75">
      <c r="A165" s="59">
        <v>164</v>
      </c>
      <c r="B165" s="36" t="s">
        <v>625</v>
      </c>
      <c r="C165" s="36">
        <v>63.6</v>
      </c>
      <c r="D165" s="36" t="s">
        <v>2028</v>
      </c>
      <c r="E165" s="36" t="s">
        <v>3206</v>
      </c>
    </row>
    <row r="166" spans="1:5" s="68" customFormat="1" ht="12.75">
      <c r="A166" s="59">
        <v>165</v>
      </c>
      <c r="B166" s="36" t="s">
        <v>2443</v>
      </c>
      <c r="C166" s="36">
        <v>69.6</v>
      </c>
      <c r="D166" s="36" t="s">
        <v>3048</v>
      </c>
      <c r="E166" s="36" t="s">
        <v>2928</v>
      </c>
    </row>
    <row r="167" spans="1:5" s="68" customFormat="1" ht="12.75">
      <c r="A167" s="59">
        <v>166</v>
      </c>
      <c r="B167" s="36" t="s">
        <v>2541</v>
      </c>
      <c r="C167" s="36">
        <v>65.1</v>
      </c>
      <c r="D167" s="36" t="s">
        <v>2531</v>
      </c>
      <c r="E167" s="36" t="s">
        <v>2928</v>
      </c>
    </row>
    <row r="168" spans="1:5" s="68" customFormat="1" ht="12.75">
      <c r="A168" s="59">
        <v>167</v>
      </c>
      <c r="B168" s="36" t="s">
        <v>2542</v>
      </c>
      <c r="C168" s="36">
        <v>26.5</v>
      </c>
      <c r="D168" s="36" t="s">
        <v>2531</v>
      </c>
      <c r="E168" s="36" t="s">
        <v>2928</v>
      </c>
    </row>
    <row r="169" spans="1:5" s="68" customFormat="1" ht="12.75">
      <c r="A169" s="59">
        <v>168</v>
      </c>
      <c r="B169" s="36" t="s">
        <v>3680</v>
      </c>
      <c r="C169" s="36">
        <v>45.9</v>
      </c>
      <c r="D169" s="36" t="s">
        <v>3263</v>
      </c>
      <c r="E169" s="36" t="s">
        <v>2928</v>
      </c>
    </row>
    <row r="170" spans="1:5" s="68" customFormat="1" ht="12.75">
      <c r="A170" s="59">
        <v>169</v>
      </c>
      <c r="B170" s="36" t="s">
        <v>3989</v>
      </c>
      <c r="C170" s="36">
        <v>30.4</v>
      </c>
      <c r="D170" s="36" t="s">
        <v>3988</v>
      </c>
      <c r="E170" s="36" t="s">
        <v>3205</v>
      </c>
    </row>
    <row r="171" spans="1:5" s="68" customFormat="1" ht="12.75">
      <c r="A171" s="59">
        <v>170</v>
      </c>
      <c r="B171" s="36" t="s">
        <v>491</v>
      </c>
      <c r="C171" s="36">
        <v>25</v>
      </c>
      <c r="D171" s="36" t="s">
        <v>3922</v>
      </c>
      <c r="E171" s="36" t="s">
        <v>3206</v>
      </c>
    </row>
    <row r="172" spans="1:5" s="68" customFormat="1" ht="12.75">
      <c r="A172" s="59">
        <v>171</v>
      </c>
      <c r="B172" s="36" t="s">
        <v>565</v>
      </c>
      <c r="C172" s="36">
        <v>20.5</v>
      </c>
      <c r="D172" s="36" t="s">
        <v>2487</v>
      </c>
      <c r="E172" s="36" t="s">
        <v>1096</v>
      </c>
    </row>
    <row r="173" spans="1:5" s="68" customFormat="1" ht="12.75">
      <c r="A173" s="59">
        <v>172</v>
      </c>
      <c r="B173" s="36" t="s">
        <v>2861</v>
      </c>
      <c r="C173" s="36">
        <v>14.3</v>
      </c>
      <c r="D173" s="36" t="s">
        <v>1068</v>
      </c>
      <c r="E173" s="36" t="s">
        <v>3207</v>
      </c>
    </row>
    <row r="174" spans="1:5" s="68" customFormat="1" ht="12.75">
      <c r="A174" s="59">
        <v>173</v>
      </c>
      <c r="B174" s="36" t="s">
        <v>626</v>
      </c>
      <c r="C174" s="36">
        <v>91.5</v>
      </c>
      <c r="D174" s="36" t="s">
        <v>2028</v>
      </c>
      <c r="E174" s="36" t="s">
        <v>3206</v>
      </c>
    </row>
    <row r="175" spans="1:5" s="68" customFormat="1" ht="12.75">
      <c r="A175" s="59">
        <v>174</v>
      </c>
      <c r="B175" s="36" t="s">
        <v>1570</v>
      </c>
      <c r="C175" s="36">
        <v>129</v>
      </c>
      <c r="D175" s="36" t="s">
        <v>3981</v>
      </c>
      <c r="E175" s="36" t="s">
        <v>2928</v>
      </c>
    </row>
    <row r="176" spans="1:5" s="68" customFormat="1" ht="12.75">
      <c r="A176" s="59">
        <v>175</v>
      </c>
      <c r="B176" s="36" t="s">
        <v>3626</v>
      </c>
      <c r="C176" s="36">
        <v>102</v>
      </c>
      <c r="D176" s="36" t="s">
        <v>3263</v>
      </c>
      <c r="E176" s="36" t="s">
        <v>2928</v>
      </c>
    </row>
    <row r="177" spans="1:5" s="68" customFormat="1" ht="12.75">
      <c r="A177" s="59">
        <v>176</v>
      </c>
      <c r="B177" s="36" t="s">
        <v>2961</v>
      </c>
      <c r="C177" s="36">
        <v>45.6</v>
      </c>
      <c r="D177" s="36" t="s">
        <v>1424</v>
      </c>
      <c r="E177" s="36" t="s">
        <v>3205</v>
      </c>
    </row>
    <row r="178" spans="1:5" s="68" customFormat="1" ht="12.75">
      <c r="A178" s="59">
        <v>177</v>
      </c>
      <c r="B178" s="50" t="s">
        <v>1553</v>
      </c>
      <c r="C178" s="50">
        <v>35.3</v>
      </c>
      <c r="D178" s="50"/>
      <c r="E178" s="50"/>
    </row>
    <row r="179" spans="1:5" s="68" customFormat="1" ht="12.75">
      <c r="A179" s="59">
        <v>178</v>
      </c>
      <c r="B179" s="36" t="s">
        <v>2444</v>
      </c>
      <c r="C179" s="36">
        <v>18.5</v>
      </c>
      <c r="D179" s="36" t="s">
        <v>3048</v>
      </c>
      <c r="E179" s="36" t="s">
        <v>2928</v>
      </c>
    </row>
    <row r="180" spans="1:5" s="68" customFormat="1" ht="12.75">
      <c r="A180" s="59">
        <v>179</v>
      </c>
      <c r="B180" s="36" t="s">
        <v>1338</v>
      </c>
      <c r="C180" s="36">
        <v>35.1</v>
      </c>
      <c r="D180" s="36" t="s">
        <v>1339</v>
      </c>
      <c r="E180" s="36" t="s">
        <v>3206</v>
      </c>
    </row>
    <row r="181" spans="1:5" s="68" customFormat="1" ht="12.75">
      <c r="A181" s="59">
        <v>180</v>
      </c>
      <c r="B181" s="36" t="s">
        <v>3990</v>
      </c>
      <c r="C181" s="36">
        <v>34.1</v>
      </c>
      <c r="D181" s="36" t="s">
        <v>3988</v>
      </c>
      <c r="E181" s="36" t="s">
        <v>3205</v>
      </c>
    </row>
    <row r="182" spans="1:5" s="68" customFormat="1" ht="12.75">
      <c r="A182" s="59">
        <v>181</v>
      </c>
      <c r="B182" s="36" t="s">
        <v>825</v>
      </c>
      <c r="C182" s="36">
        <v>18.5</v>
      </c>
      <c r="D182" s="36" t="s">
        <v>765</v>
      </c>
      <c r="E182" s="36" t="s">
        <v>2928</v>
      </c>
    </row>
    <row r="183" spans="1:5" s="68" customFormat="1" ht="12.75">
      <c r="A183" s="59">
        <v>182</v>
      </c>
      <c r="B183" s="36" t="s">
        <v>824</v>
      </c>
      <c r="C183" s="36">
        <v>9.14</v>
      </c>
      <c r="D183" s="36" t="s">
        <v>765</v>
      </c>
      <c r="E183" s="36" t="s">
        <v>2928</v>
      </c>
    </row>
    <row r="184" spans="1:5" s="68" customFormat="1" ht="12.75">
      <c r="A184" s="59">
        <v>183</v>
      </c>
      <c r="B184" s="36" t="s">
        <v>1089</v>
      </c>
      <c r="C184" s="36">
        <v>23.4</v>
      </c>
      <c r="D184" s="36" t="s">
        <v>3024</v>
      </c>
      <c r="E184" s="36" t="s">
        <v>964</v>
      </c>
    </row>
    <row r="185" spans="1:5" s="68" customFormat="1" ht="12.75">
      <c r="A185" s="59">
        <v>184</v>
      </c>
      <c r="B185" s="36" t="s">
        <v>830</v>
      </c>
      <c r="C185" s="36">
        <v>53.5</v>
      </c>
      <c r="D185" s="36" t="s">
        <v>765</v>
      </c>
      <c r="E185" s="36" t="s">
        <v>2928</v>
      </c>
    </row>
    <row r="186" spans="1:5" s="68" customFormat="1" ht="12.75">
      <c r="A186" s="59">
        <v>185</v>
      </c>
      <c r="B186" s="36" t="s">
        <v>823</v>
      </c>
      <c r="C186" s="36">
        <v>13.4</v>
      </c>
      <c r="D186" s="36" t="s">
        <v>765</v>
      </c>
      <c r="E186" s="36" t="s">
        <v>2928</v>
      </c>
    </row>
    <row r="187" spans="1:5" s="68" customFormat="1" ht="12.75">
      <c r="A187" s="59">
        <v>186</v>
      </c>
      <c r="B187" s="36" t="s">
        <v>822</v>
      </c>
      <c r="C187" s="36">
        <v>14.4</v>
      </c>
      <c r="D187" s="36" t="s">
        <v>765</v>
      </c>
      <c r="E187" s="36" t="s">
        <v>2928</v>
      </c>
    </row>
    <row r="188" spans="1:5" s="68" customFormat="1" ht="12.75">
      <c r="A188" s="59">
        <v>187</v>
      </c>
      <c r="B188" s="36" t="s">
        <v>944</v>
      </c>
      <c r="C188" s="36">
        <v>118</v>
      </c>
      <c r="D188" s="36" t="s">
        <v>943</v>
      </c>
      <c r="E188" s="36" t="s">
        <v>2928</v>
      </c>
    </row>
    <row r="189" spans="1:5" s="68" customFormat="1" ht="12.75">
      <c r="A189" s="59">
        <v>188</v>
      </c>
      <c r="B189" s="36" t="s">
        <v>829</v>
      </c>
      <c r="C189" s="36">
        <v>59</v>
      </c>
      <c r="D189" s="36" t="s">
        <v>765</v>
      </c>
      <c r="E189" s="36" t="s">
        <v>2928</v>
      </c>
    </row>
    <row r="190" spans="1:5" s="68" customFormat="1" ht="12.75">
      <c r="A190" s="59">
        <v>189</v>
      </c>
      <c r="B190" s="36" t="s">
        <v>821</v>
      </c>
      <c r="C190" s="36">
        <v>8.6</v>
      </c>
      <c r="D190" s="36" t="s">
        <v>765</v>
      </c>
      <c r="E190" s="36" t="s">
        <v>2928</v>
      </c>
    </row>
    <row r="191" spans="1:5" s="68" customFormat="1" ht="12.75">
      <c r="A191" s="59">
        <v>190</v>
      </c>
      <c r="B191" s="36" t="s">
        <v>828</v>
      </c>
      <c r="C191" s="36">
        <v>18.5</v>
      </c>
      <c r="D191" s="36" t="s">
        <v>765</v>
      </c>
      <c r="E191" s="36" t="s">
        <v>2928</v>
      </c>
    </row>
    <row r="192" spans="1:5" s="68" customFormat="1" ht="12.75">
      <c r="A192" s="59">
        <v>191</v>
      </c>
      <c r="B192" s="36" t="s">
        <v>820</v>
      </c>
      <c r="C192" s="36">
        <v>18.6</v>
      </c>
      <c r="D192" s="36" t="s">
        <v>765</v>
      </c>
      <c r="E192" s="36" t="s">
        <v>2928</v>
      </c>
    </row>
    <row r="193" spans="1:5" s="68" customFormat="1" ht="12.75">
      <c r="A193" s="59">
        <v>192</v>
      </c>
      <c r="B193" s="36" t="s">
        <v>827</v>
      </c>
      <c r="C193" s="36">
        <v>73.5</v>
      </c>
      <c r="D193" s="36" t="s">
        <v>765</v>
      </c>
      <c r="E193" s="36" t="s">
        <v>2928</v>
      </c>
    </row>
    <row r="194" spans="1:5" s="68" customFormat="1" ht="12.75">
      <c r="A194" s="59">
        <v>193</v>
      </c>
      <c r="B194" s="36" t="s">
        <v>819</v>
      </c>
      <c r="C194" s="36">
        <v>13.1</v>
      </c>
      <c r="D194" s="36" t="s">
        <v>765</v>
      </c>
      <c r="E194" s="36" t="s">
        <v>2928</v>
      </c>
    </row>
    <row r="195" spans="1:5" s="68" customFormat="1" ht="12.75">
      <c r="A195" s="59">
        <v>194</v>
      </c>
      <c r="B195" s="36" t="s">
        <v>826</v>
      </c>
      <c r="C195" s="36">
        <v>46.1</v>
      </c>
      <c r="D195" s="36" t="s">
        <v>765</v>
      </c>
      <c r="E195" s="36" t="s">
        <v>2928</v>
      </c>
    </row>
    <row r="196" spans="1:5" s="68" customFormat="1" ht="12.75">
      <c r="A196" s="59">
        <v>195</v>
      </c>
      <c r="B196" s="36" t="s">
        <v>818</v>
      </c>
      <c r="C196" s="36">
        <v>24</v>
      </c>
      <c r="D196" s="36" t="s">
        <v>765</v>
      </c>
      <c r="E196" s="36" t="s">
        <v>2928</v>
      </c>
    </row>
    <row r="197" spans="1:5" s="68" customFormat="1" ht="12.75">
      <c r="A197" s="59">
        <v>196</v>
      </c>
      <c r="B197" s="36" t="s">
        <v>817</v>
      </c>
      <c r="C197" s="36">
        <v>16.4</v>
      </c>
      <c r="D197" s="36" t="s">
        <v>765</v>
      </c>
      <c r="E197" s="36" t="s">
        <v>2928</v>
      </c>
    </row>
    <row r="198" spans="1:5" s="68" customFormat="1" ht="12.75">
      <c r="A198" s="59">
        <v>197</v>
      </c>
      <c r="B198" s="36" t="s">
        <v>816</v>
      </c>
      <c r="C198" s="36">
        <v>10.1</v>
      </c>
      <c r="D198" s="36" t="s">
        <v>765</v>
      </c>
      <c r="E198" s="36" t="s">
        <v>2928</v>
      </c>
    </row>
    <row r="199" spans="1:5" s="68" customFormat="1" ht="12.75">
      <c r="A199" s="59">
        <v>198</v>
      </c>
      <c r="B199" s="36" t="s">
        <v>815</v>
      </c>
      <c r="C199" s="36">
        <v>12.3</v>
      </c>
      <c r="D199" s="36" t="s">
        <v>765</v>
      </c>
      <c r="E199" s="36" t="s">
        <v>2928</v>
      </c>
    </row>
    <row r="200" spans="1:5" s="68" customFormat="1" ht="12.75">
      <c r="A200" s="59">
        <v>199</v>
      </c>
      <c r="B200" s="36" t="s">
        <v>814</v>
      </c>
      <c r="C200" s="36">
        <v>122</v>
      </c>
      <c r="D200" s="36" t="s">
        <v>765</v>
      </c>
      <c r="E200" s="36" t="s">
        <v>2928</v>
      </c>
    </row>
    <row r="201" spans="1:5" s="68" customFormat="1" ht="12.75">
      <c r="A201" s="59">
        <v>200</v>
      </c>
      <c r="B201" s="36" t="s">
        <v>1901</v>
      </c>
      <c r="C201" s="36">
        <v>48.9</v>
      </c>
      <c r="D201" s="36" t="s">
        <v>1902</v>
      </c>
      <c r="E201" s="36" t="s">
        <v>1874</v>
      </c>
    </row>
    <row r="202" spans="1:5" s="68" customFormat="1" ht="12.75">
      <c r="A202" s="59">
        <v>201</v>
      </c>
      <c r="B202" s="36" t="s">
        <v>813</v>
      </c>
      <c r="C202" s="36">
        <v>7.5</v>
      </c>
      <c r="D202" s="36" t="s">
        <v>765</v>
      </c>
      <c r="E202" s="36" t="s">
        <v>2928</v>
      </c>
    </row>
    <row r="203" spans="1:5" s="68" customFormat="1" ht="12.75">
      <c r="A203" s="59">
        <v>202</v>
      </c>
      <c r="B203" s="36" t="s">
        <v>812</v>
      </c>
      <c r="C203" s="36">
        <v>61.7</v>
      </c>
      <c r="D203" s="36" t="s">
        <v>765</v>
      </c>
      <c r="E203" s="36" t="s">
        <v>2928</v>
      </c>
    </row>
    <row r="204" spans="1:5" s="68" customFormat="1" ht="12.75">
      <c r="A204" s="59">
        <v>203</v>
      </c>
      <c r="B204" s="36" t="s">
        <v>799</v>
      </c>
      <c r="C204" s="36">
        <v>41.9</v>
      </c>
      <c r="D204" s="36" t="s">
        <v>2487</v>
      </c>
      <c r="E204" s="36" t="s">
        <v>1096</v>
      </c>
    </row>
    <row r="205" spans="1:5" s="68" customFormat="1" ht="12.75">
      <c r="A205" s="59">
        <v>204</v>
      </c>
      <c r="B205" s="36" t="s">
        <v>801</v>
      </c>
      <c r="C205" s="36">
        <v>12.5</v>
      </c>
      <c r="D205" s="36" t="s">
        <v>2487</v>
      </c>
      <c r="E205" s="36" t="s">
        <v>1096</v>
      </c>
    </row>
    <row r="206" spans="1:5" s="68" customFormat="1" ht="12.75">
      <c r="A206" s="59">
        <v>205</v>
      </c>
      <c r="B206" s="36" t="s">
        <v>831</v>
      </c>
      <c r="C206" s="36">
        <v>80.1</v>
      </c>
      <c r="D206" s="36" t="s">
        <v>765</v>
      </c>
      <c r="E206" s="36" t="s">
        <v>2928</v>
      </c>
    </row>
    <row r="207" spans="1:5" s="68" customFormat="1" ht="12.75">
      <c r="A207" s="59">
        <v>206</v>
      </c>
      <c r="B207" s="36" t="s">
        <v>800</v>
      </c>
      <c r="C207" s="36">
        <v>102</v>
      </c>
      <c r="D207" s="36" t="s">
        <v>3048</v>
      </c>
      <c r="E207" s="36" t="s">
        <v>2928</v>
      </c>
    </row>
    <row r="208" spans="1:5" s="68" customFormat="1" ht="12.75">
      <c r="A208" s="59">
        <v>207</v>
      </c>
      <c r="B208" s="36" t="s">
        <v>802</v>
      </c>
      <c r="C208" s="36">
        <v>41.7</v>
      </c>
      <c r="D208" s="36" t="s">
        <v>2487</v>
      </c>
      <c r="E208" s="36" t="s">
        <v>1096</v>
      </c>
    </row>
    <row r="209" spans="1:5" s="68" customFormat="1" ht="12.75">
      <c r="A209" s="59">
        <v>208</v>
      </c>
      <c r="B209" s="36" t="s">
        <v>1090</v>
      </c>
      <c r="C209" s="36">
        <v>38.4</v>
      </c>
      <c r="D209" s="36" t="s">
        <v>3024</v>
      </c>
      <c r="E209" s="36" t="s">
        <v>964</v>
      </c>
    </row>
    <row r="210" spans="1:5" s="68" customFormat="1" ht="12.75">
      <c r="A210" s="59">
        <v>209</v>
      </c>
      <c r="B210" s="36" t="s">
        <v>833</v>
      </c>
      <c r="C210" s="36">
        <v>69.5</v>
      </c>
      <c r="D210" s="36" t="s">
        <v>765</v>
      </c>
      <c r="E210" s="36" t="s">
        <v>2928</v>
      </c>
    </row>
    <row r="211" spans="1:5" s="68" customFormat="1" ht="12.75">
      <c r="A211" s="59">
        <v>210</v>
      </c>
      <c r="B211" s="36" t="s">
        <v>556</v>
      </c>
      <c r="C211" s="36">
        <v>88.2</v>
      </c>
      <c r="D211" s="36" t="s">
        <v>3263</v>
      </c>
      <c r="E211" s="36" t="s">
        <v>2928</v>
      </c>
    </row>
    <row r="212" spans="1:5" s="68" customFormat="1" ht="12.75">
      <c r="A212" s="59">
        <v>211</v>
      </c>
      <c r="B212" s="36" t="s">
        <v>1086</v>
      </c>
      <c r="C212" s="36">
        <v>75.9</v>
      </c>
      <c r="D212" s="36" t="s">
        <v>3024</v>
      </c>
      <c r="E212" s="36" t="s">
        <v>964</v>
      </c>
    </row>
    <row r="213" spans="1:5" s="68" customFormat="1" ht="12.75">
      <c r="A213" s="59">
        <v>212</v>
      </c>
      <c r="B213" s="36" t="s">
        <v>834</v>
      </c>
      <c r="C213" s="36">
        <v>92.1</v>
      </c>
      <c r="D213" s="36" t="s">
        <v>765</v>
      </c>
      <c r="E213" s="36" t="s">
        <v>2928</v>
      </c>
    </row>
    <row r="214" spans="1:5" s="68" customFormat="1" ht="12.75">
      <c r="A214" s="59">
        <v>213</v>
      </c>
      <c r="B214" s="36" t="s">
        <v>2737</v>
      </c>
      <c r="C214" s="36">
        <v>85.1</v>
      </c>
      <c r="D214" s="36" t="s">
        <v>2738</v>
      </c>
      <c r="E214" s="36" t="s">
        <v>3205</v>
      </c>
    </row>
    <row r="215" spans="1:5" s="68" customFormat="1" ht="12.75">
      <c r="A215" s="59">
        <v>214</v>
      </c>
      <c r="B215" s="36" t="s">
        <v>2440</v>
      </c>
      <c r="C215" s="36">
        <v>20.4</v>
      </c>
      <c r="D215" s="36" t="s">
        <v>3048</v>
      </c>
      <c r="E215" s="36" t="s">
        <v>2928</v>
      </c>
    </row>
    <row r="216" spans="1:5" s="68" customFormat="1" ht="12.75">
      <c r="A216" s="59">
        <v>215</v>
      </c>
      <c r="B216" s="36" t="s">
        <v>832</v>
      </c>
      <c r="C216" s="36">
        <v>97.5</v>
      </c>
      <c r="D216" s="36" t="s">
        <v>765</v>
      </c>
      <c r="E216" s="36" t="s">
        <v>2928</v>
      </c>
    </row>
    <row r="217" spans="1:5" s="68" customFormat="1" ht="12.75">
      <c r="A217" s="59">
        <v>216</v>
      </c>
      <c r="B217" s="36" t="s">
        <v>557</v>
      </c>
      <c r="C217" s="36">
        <v>102</v>
      </c>
      <c r="D217" s="36" t="s">
        <v>3981</v>
      </c>
      <c r="E217" s="36" t="s">
        <v>2928</v>
      </c>
    </row>
    <row r="218" spans="1:5" s="68" customFormat="1" ht="12.75">
      <c r="A218" s="59">
        <v>217</v>
      </c>
      <c r="B218" s="36" t="s">
        <v>558</v>
      </c>
      <c r="C218" s="36">
        <v>145</v>
      </c>
      <c r="D218" s="36" t="s">
        <v>3981</v>
      </c>
      <c r="E218" s="36" t="s">
        <v>2928</v>
      </c>
    </row>
    <row r="219" spans="1:5" s="68" customFormat="1" ht="12.75">
      <c r="A219" s="59">
        <v>218</v>
      </c>
      <c r="B219" s="36" t="s">
        <v>2303</v>
      </c>
      <c r="C219" s="36">
        <v>20.6</v>
      </c>
      <c r="D219" s="36" t="s">
        <v>2034</v>
      </c>
      <c r="E219" s="36" t="s">
        <v>3206</v>
      </c>
    </row>
    <row r="220" spans="1:5" s="68" customFormat="1" ht="12.75">
      <c r="A220" s="59">
        <v>219</v>
      </c>
      <c r="B220" s="36" t="s">
        <v>2304</v>
      </c>
      <c r="C220" s="36">
        <v>47.8</v>
      </c>
      <c r="D220" s="36"/>
      <c r="E220" s="36"/>
    </row>
    <row r="221" spans="1:5" s="68" customFormat="1" ht="12.75">
      <c r="A221" s="59">
        <v>220</v>
      </c>
      <c r="B221" s="36" t="s">
        <v>1817</v>
      </c>
      <c r="C221" s="36">
        <v>59.7</v>
      </c>
      <c r="D221" s="36"/>
      <c r="E221" s="36"/>
    </row>
    <row r="222" spans="1:5" s="68" customFormat="1" ht="12.75">
      <c r="A222" s="59">
        <v>221</v>
      </c>
      <c r="B222" s="36" t="s">
        <v>1818</v>
      </c>
      <c r="C222" s="36">
        <v>48.4</v>
      </c>
      <c r="D222" s="36"/>
      <c r="E222" s="36"/>
    </row>
    <row r="223" spans="1:5" s="68" customFormat="1" ht="12.75">
      <c r="A223" s="59">
        <v>222</v>
      </c>
      <c r="B223" s="36" t="s">
        <v>1819</v>
      </c>
      <c r="C223" s="36">
        <v>60.3</v>
      </c>
      <c r="D223" s="36"/>
      <c r="E223" s="36"/>
    </row>
    <row r="224" spans="1:5" s="68" customFormat="1" ht="12.75">
      <c r="A224" s="59">
        <v>223</v>
      </c>
      <c r="B224" s="36" t="s">
        <v>1820</v>
      </c>
      <c r="C224" s="36">
        <v>30.5</v>
      </c>
      <c r="D224" s="36"/>
      <c r="E224" s="36"/>
    </row>
    <row r="225" spans="1:5" s="68" customFormat="1" ht="12.75">
      <c r="A225" s="59">
        <v>224</v>
      </c>
      <c r="B225" s="36" t="s">
        <v>1821</v>
      </c>
      <c r="C225" s="36">
        <v>23.8</v>
      </c>
      <c r="D225" s="36" t="s">
        <v>2034</v>
      </c>
      <c r="E225" s="36" t="s">
        <v>3206</v>
      </c>
    </row>
    <row r="226" spans="1:5" s="68" customFormat="1" ht="12.75">
      <c r="A226" s="59">
        <v>225</v>
      </c>
      <c r="B226" s="36" t="s">
        <v>993</v>
      </c>
      <c r="C226" s="36">
        <v>23.5</v>
      </c>
      <c r="D226" s="36" t="s">
        <v>2034</v>
      </c>
      <c r="E226" s="36" t="s">
        <v>3206</v>
      </c>
    </row>
    <row r="227" spans="1:5" s="68" customFormat="1" ht="12.75">
      <c r="A227" s="59">
        <v>226</v>
      </c>
      <c r="B227" s="36" t="s">
        <v>994</v>
      </c>
      <c r="C227" s="36">
        <v>25.1</v>
      </c>
      <c r="D227" s="36" t="s">
        <v>2034</v>
      </c>
      <c r="E227" s="36" t="s">
        <v>3206</v>
      </c>
    </row>
    <row r="228" spans="1:5" s="68" customFormat="1" ht="12.75">
      <c r="A228" s="59">
        <v>227</v>
      </c>
      <c r="B228" s="36" t="s">
        <v>995</v>
      </c>
      <c r="C228" s="36">
        <v>18.8</v>
      </c>
      <c r="D228" s="36"/>
      <c r="E228" s="36"/>
    </row>
    <row r="229" spans="1:5" s="68" customFormat="1" ht="12.75">
      <c r="A229" s="59">
        <v>228</v>
      </c>
      <c r="B229" s="36" t="s">
        <v>996</v>
      </c>
      <c r="C229" s="36">
        <v>23.7</v>
      </c>
      <c r="D229" s="36" t="s">
        <v>2034</v>
      </c>
      <c r="E229" s="36" t="s">
        <v>3206</v>
      </c>
    </row>
    <row r="230" spans="1:5" s="68" customFormat="1" ht="12.75">
      <c r="A230" s="59">
        <v>229</v>
      </c>
      <c r="B230" s="36" t="s">
        <v>96</v>
      </c>
      <c r="C230" s="36">
        <v>26.8</v>
      </c>
      <c r="D230" s="36" t="s">
        <v>2034</v>
      </c>
      <c r="E230" s="36" t="s">
        <v>3206</v>
      </c>
    </row>
    <row r="231" spans="1:5" s="68" customFormat="1" ht="12.75">
      <c r="A231" s="59">
        <v>230</v>
      </c>
      <c r="B231" s="36" t="s">
        <v>97</v>
      </c>
      <c r="C231" s="36">
        <v>26.3</v>
      </c>
      <c r="D231" s="36" t="s">
        <v>2034</v>
      </c>
      <c r="E231" s="36" t="s">
        <v>3206</v>
      </c>
    </row>
    <row r="232" spans="1:5" s="68" customFormat="1" ht="12.75">
      <c r="A232" s="59">
        <v>231</v>
      </c>
      <c r="B232" s="36" t="s">
        <v>98</v>
      </c>
      <c r="C232" s="36">
        <v>26.8</v>
      </c>
      <c r="D232" s="36" t="s">
        <v>2034</v>
      </c>
      <c r="E232" s="36" t="s">
        <v>3206</v>
      </c>
    </row>
    <row r="233" spans="1:5" s="68" customFormat="1" ht="12.75">
      <c r="A233" s="59">
        <v>232</v>
      </c>
      <c r="B233" s="36" t="s">
        <v>99</v>
      </c>
      <c r="C233" s="36">
        <v>24.6</v>
      </c>
      <c r="D233" s="36" t="s">
        <v>2034</v>
      </c>
      <c r="E233" s="36" t="s">
        <v>3206</v>
      </c>
    </row>
    <row r="234" spans="1:5" s="68" customFormat="1" ht="12.75">
      <c r="A234" s="59">
        <v>233</v>
      </c>
      <c r="B234" s="36" t="s">
        <v>100</v>
      </c>
      <c r="C234" s="36">
        <v>74.6</v>
      </c>
      <c r="D234" s="36"/>
      <c r="E234" s="36"/>
    </row>
    <row r="235" spans="1:5" s="68" customFormat="1" ht="12.75">
      <c r="A235" s="59">
        <v>234</v>
      </c>
      <c r="B235" s="36" t="s">
        <v>101</v>
      </c>
      <c r="C235" s="36">
        <v>18.6</v>
      </c>
      <c r="D235" s="36" t="s">
        <v>2035</v>
      </c>
      <c r="E235" s="36" t="s">
        <v>3206</v>
      </c>
    </row>
    <row r="236" spans="1:5" s="68" customFormat="1" ht="12.75">
      <c r="A236" s="59">
        <v>235</v>
      </c>
      <c r="B236" s="36" t="s">
        <v>102</v>
      </c>
      <c r="C236" s="36">
        <v>77.9</v>
      </c>
      <c r="D236" s="36" t="s">
        <v>2035</v>
      </c>
      <c r="E236" s="36" t="s">
        <v>3206</v>
      </c>
    </row>
    <row r="237" spans="1:5" s="68" customFormat="1" ht="12.75">
      <c r="A237" s="59">
        <v>236</v>
      </c>
      <c r="B237" s="36" t="s">
        <v>103</v>
      </c>
      <c r="C237" s="36">
        <v>59.7</v>
      </c>
      <c r="D237" s="36" t="s">
        <v>2035</v>
      </c>
      <c r="E237" s="36" t="s">
        <v>3206</v>
      </c>
    </row>
    <row r="238" spans="1:5" s="68" customFormat="1" ht="12.75">
      <c r="A238" s="59">
        <v>237</v>
      </c>
      <c r="B238" s="36" t="s">
        <v>104</v>
      </c>
      <c r="C238" s="36">
        <v>23.5</v>
      </c>
      <c r="D238" s="36" t="s">
        <v>2035</v>
      </c>
      <c r="E238" s="36" t="s">
        <v>3206</v>
      </c>
    </row>
    <row r="239" spans="1:5" s="68" customFormat="1" ht="12.75">
      <c r="A239" s="59">
        <v>238</v>
      </c>
      <c r="B239" s="36" t="s">
        <v>105</v>
      </c>
      <c r="C239" s="36">
        <v>15.2</v>
      </c>
      <c r="D239" s="36" t="s">
        <v>2035</v>
      </c>
      <c r="E239" s="36" t="s">
        <v>3206</v>
      </c>
    </row>
    <row r="240" spans="1:5" s="68" customFormat="1" ht="12.75">
      <c r="A240" s="59">
        <v>239</v>
      </c>
      <c r="B240" s="36" t="s">
        <v>106</v>
      </c>
      <c r="C240" s="36">
        <v>63.8</v>
      </c>
      <c r="D240" s="36" t="s">
        <v>2035</v>
      </c>
      <c r="E240" s="36" t="s">
        <v>3206</v>
      </c>
    </row>
    <row r="241" spans="1:5" s="68" customFormat="1" ht="12.75">
      <c r="A241" s="59">
        <v>240</v>
      </c>
      <c r="B241" s="36" t="s">
        <v>107</v>
      </c>
      <c r="C241" s="36">
        <v>25.7</v>
      </c>
      <c r="D241" s="36" t="s">
        <v>2035</v>
      </c>
      <c r="E241" s="36" t="s">
        <v>3206</v>
      </c>
    </row>
    <row r="242" spans="1:5" s="68" customFormat="1" ht="12.75">
      <c r="A242" s="59">
        <v>241</v>
      </c>
      <c r="B242" s="36" t="s">
        <v>1160</v>
      </c>
      <c r="C242" s="36">
        <v>90.6</v>
      </c>
      <c r="D242" s="36" t="s">
        <v>2035</v>
      </c>
      <c r="E242" s="36" t="s">
        <v>3206</v>
      </c>
    </row>
    <row r="243" spans="1:5" s="68" customFormat="1" ht="12.75">
      <c r="A243" s="59">
        <v>242</v>
      </c>
      <c r="B243" s="36" t="s">
        <v>1161</v>
      </c>
      <c r="C243" s="36">
        <v>62.8</v>
      </c>
      <c r="D243" s="36" t="s">
        <v>2035</v>
      </c>
      <c r="E243" s="36" t="s">
        <v>3206</v>
      </c>
    </row>
    <row r="244" spans="1:5" s="68" customFormat="1" ht="12.75">
      <c r="A244" s="59">
        <v>243</v>
      </c>
      <c r="B244" s="36" t="s">
        <v>1178</v>
      </c>
      <c r="C244" s="36">
        <v>25.1</v>
      </c>
      <c r="D244" s="36" t="s">
        <v>2035</v>
      </c>
      <c r="E244" s="36" t="s">
        <v>3206</v>
      </c>
    </row>
    <row r="245" spans="1:5" s="68" customFormat="1" ht="12.75">
      <c r="A245" s="59">
        <v>244</v>
      </c>
      <c r="B245" s="36" t="s">
        <v>1179</v>
      </c>
      <c r="C245" s="36">
        <v>20.1</v>
      </c>
      <c r="D245" s="36" t="s">
        <v>2035</v>
      </c>
      <c r="E245" s="36" t="s">
        <v>3206</v>
      </c>
    </row>
    <row r="246" spans="1:5" s="68" customFormat="1" ht="12.75">
      <c r="A246" s="59">
        <v>245</v>
      </c>
      <c r="B246" s="36" t="s">
        <v>1180</v>
      </c>
      <c r="C246" s="36">
        <v>28.7</v>
      </c>
      <c r="D246" s="36" t="s">
        <v>2035</v>
      </c>
      <c r="E246" s="36" t="s">
        <v>3206</v>
      </c>
    </row>
    <row r="247" spans="1:5" s="68" customFormat="1" ht="12.75">
      <c r="A247" s="59">
        <v>246</v>
      </c>
      <c r="B247" s="36" t="s">
        <v>1181</v>
      </c>
      <c r="C247" s="36">
        <v>25.6</v>
      </c>
      <c r="D247" s="36" t="s">
        <v>2035</v>
      </c>
      <c r="E247" s="36" t="s">
        <v>3206</v>
      </c>
    </row>
    <row r="248" spans="1:5" s="68" customFormat="1" ht="12.75">
      <c r="A248" s="59">
        <v>247</v>
      </c>
      <c r="B248" s="36" t="s">
        <v>1182</v>
      </c>
      <c r="C248" s="36">
        <v>26.4</v>
      </c>
      <c r="D248" s="36" t="s">
        <v>2035</v>
      </c>
      <c r="E248" s="36" t="s">
        <v>3206</v>
      </c>
    </row>
    <row r="249" spans="1:5" s="68" customFormat="1" ht="12.75">
      <c r="A249" s="59">
        <v>248</v>
      </c>
      <c r="B249" s="36" t="s">
        <v>1808</v>
      </c>
      <c r="C249" s="36">
        <v>20.4</v>
      </c>
      <c r="D249" s="36" t="s">
        <v>2035</v>
      </c>
      <c r="E249" s="36" t="s">
        <v>3206</v>
      </c>
    </row>
    <row r="250" spans="1:5" s="68" customFormat="1" ht="12.75">
      <c r="A250" s="59">
        <v>249</v>
      </c>
      <c r="B250" s="36" t="s">
        <v>2885</v>
      </c>
      <c r="C250" s="36">
        <v>54.2</v>
      </c>
      <c r="D250" s="36" t="s">
        <v>2036</v>
      </c>
      <c r="E250" s="36" t="s">
        <v>3206</v>
      </c>
    </row>
    <row r="251" spans="1:5" s="68" customFormat="1" ht="12.75">
      <c r="A251" s="59">
        <v>250</v>
      </c>
      <c r="B251" s="36" t="s">
        <v>2886</v>
      </c>
      <c r="C251" s="36">
        <v>104</v>
      </c>
      <c r="D251" s="36" t="s">
        <v>2036</v>
      </c>
      <c r="E251" s="36" t="s">
        <v>3206</v>
      </c>
    </row>
    <row r="252" spans="1:5" s="68" customFormat="1" ht="12.75">
      <c r="A252" s="59">
        <v>251</v>
      </c>
      <c r="B252" s="36" t="s">
        <v>2887</v>
      </c>
      <c r="C252" s="36">
        <v>65.8</v>
      </c>
      <c r="D252" s="36" t="s">
        <v>2036</v>
      </c>
      <c r="E252" s="36" t="s">
        <v>3206</v>
      </c>
    </row>
    <row r="253" spans="1:5" s="68" customFormat="1" ht="12.75">
      <c r="A253" s="59">
        <v>252</v>
      </c>
      <c r="B253" s="36" t="s">
        <v>2888</v>
      </c>
      <c r="C253" s="36">
        <v>13.1</v>
      </c>
      <c r="D253" s="36" t="s">
        <v>2036</v>
      </c>
      <c r="E253" s="36" t="s">
        <v>3206</v>
      </c>
    </row>
    <row r="254" spans="1:5" s="68" customFormat="1" ht="12.75">
      <c r="A254" s="59">
        <v>253</v>
      </c>
      <c r="B254" s="36" t="s">
        <v>2611</v>
      </c>
      <c r="C254" s="36">
        <v>25.9</v>
      </c>
      <c r="D254" s="36" t="s">
        <v>268</v>
      </c>
      <c r="E254" s="36" t="s">
        <v>1096</v>
      </c>
    </row>
    <row r="255" spans="1:5" s="68" customFormat="1" ht="12.75">
      <c r="A255" s="59">
        <v>254</v>
      </c>
      <c r="B255" s="36" t="s">
        <v>2612</v>
      </c>
      <c r="C255" s="36">
        <v>29</v>
      </c>
      <c r="D255" s="36" t="s">
        <v>268</v>
      </c>
      <c r="E255" s="36" t="s">
        <v>1096</v>
      </c>
    </row>
    <row r="256" spans="1:5" s="68" customFormat="1" ht="12.75">
      <c r="A256" s="59">
        <v>255</v>
      </c>
      <c r="B256" s="36" t="s">
        <v>2445</v>
      </c>
      <c r="C256" s="36">
        <v>73.4</v>
      </c>
      <c r="D256" s="36" t="s">
        <v>3048</v>
      </c>
      <c r="E256" s="36" t="s">
        <v>2928</v>
      </c>
    </row>
    <row r="257" spans="1:5" s="68" customFormat="1" ht="12.75">
      <c r="A257" s="59">
        <v>256</v>
      </c>
      <c r="B257" s="36" t="s">
        <v>2849</v>
      </c>
      <c r="C257" s="36">
        <v>16</v>
      </c>
      <c r="D257" s="36" t="s">
        <v>490</v>
      </c>
      <c r="E257" s="36" t="s">
        <v>3206</v>
      </c>
    </row>
    <row r="258" spans="1:5" s="68" customFormat="1" ht="12.75">
      <c r="A258" s="59">
        <v>257</v>
      </c>
      <c r="B258" s="36" t="s">
        <v>835</v>
      </c>
      <c r="C258" s="36">
        <v>41.1</v>
      </c>
      <c r="D258" s="36" t="s">
        <v>765</v>
      </c>
      <c r="E258" s="36" t="s">
        <v>2928</v>
      </c>
    </row>
    <row r="259" spans="1:5" s="68" customFormat="1" ht="12.75">
      <c r="A259" s="59">
        <v>258</v>
      </c>
      <c r="B259" s="36" t="s">
        <v>1492</v>
      </c>
      <c r="C259" s="36">
        <v>92.6</v>
      </c>
      <c r="D259" s="36" t="s">
        <v>1489</v>
      </c>
      <c r="E259" s="36" t="s">
        <v>618</v>
      </c>
    </row>
    <row r="260" spans="1:5" s="68" customFormat="1" ht="12.75">
      <c r="A260" s="59">
        <v>259</v>
      </c>
      <c r="B260" s="36" t="s">
        <v>804</v>
      </c>
      <c r="C260" s="36">
        <v>42.9</v>
      </c>
      <c r="D260" s="36" t="s">
        <v>2487</v>
      </c>
      <c r="E260" s="36" t="s">
        <v>1096</v>
      </c>
    </row>
    <row r="261" spans="1:5" s="68" customFormat="1" ht="12.75">
      <c r="A261" s="59">
        <v>260</v>
      </c>
      <c r="B261" s="36" t="s">
        <v>2083</v>
      </c>
      <c r="C261" s="36">
        <v>110</v>
      </c>
      <c r="D261" s="36" t="s">
        <v>2084</v>
      </c>
      <c r="E261" s="36" t="s">
        <v>964</v>
      </c>
    </row>
    <row r="262" spans="1:5" s="68" customFormat="1" ht="12.75">
      <c r="A262" s="59">
        <v>261</v>
      </c>
      <c r="B262" s="36" t="s">
        <v>805</v>
      </c>
      <c r="C262" s="36">
        <v>9.6</v>
      </c>
      <c r="D262" s="36" t="s">
        <v>2487</v>
      </c>
      <c r="E262" s="36" t="s">
        <v>1096</v>
      </c>
    </row>
    <row r="263" spans="1:5" s="68" customFormat="1" ht="12.75">
      <c r="A263" s="59">
        <v>262</v>
      </c>
      <c r="B263" s="36" t="s">
        <v>1017</v>
      </c>
      <c r="C263" s="36">
        <v>45.7</v>
      </c>
      <c r="D263" s="36" t="s">
        <v>2029</v>
      </c>
      <c r="E263" s="36" t="s">
        <v>3206</v>
      </c>
    </row>
    <row r="264" spans="1:5" s="68" customFormat="1" ht="12.75">
      <c r="A264" s="59">
        <v>263</v>
      </c>
      <c r="B264" s="36" t="s">
        <v>1018</v>
      </c>
      <c r="C264" s="36">
        <v>41</v>
      </c>
      <c r="D264" s="36" t="s">
        <v>2029</v>
      </c>
      <c r="E264" s="36" t="s">
        <v>3206</v>
      </c>
    </row>
    <row r="265" spans="1:5" s="68" customFormat="1" ht="12.75">
      <c r="A265" s="59">
        <v>264</v>
      </c>
      <c r="B265" s="36" t="s">
        <v>1019</v>
      </c>
      <c r="C265" s="36">
        <v>68.2</v>
      </c>
      <c r="D265" s="36" t="s">
        <v>2029</v>
      </c>
      <c r="E265" s="36" t="s">
        <v>3206</v>
      </c>
    </row>
    <row r="266" spans="1:5" s="68" customFormat="1" ht="12.75">
      <c r="A266" s="59">
        <v>265</v>
      </c>
      <c r="B266" s="36" t="s">
        <v>1020</v>
      </c>
      <c r="C266" s="36">
        <v>63.9</v>
      </c>
      <c r="D266" s="36" t="s">
        <v>2029</v>
      </c>
      <c r="E266" s="36" t="s">
        <v>3206</v>
      </c>
    </row>
    <row r="267" spans="1:5" s="68" customFormat="1" ht="12.75">
      <c r="A267" s="59">
        <v>266</v>
      </c>
      <c r="B267" s="36" t="s">
        <v>1021</v>
      </c>
      <c r="C267" s="36">
        <v>36.8</v>
      </c>
      <c r="D267" s="36" t="s">
        <v>2029</v>
      </c>
      <c r="E267" s="36" t="s">
        <v>3206</v>
      </c>
    </row>
    <row r="268" spans="1:5" s="68" customFormat="1" ht="12.75">
      <c r="A268" s="59">
        <v>267</v>
      </c>
      <c r="B268" s="36" t="s">
        <v>1022</v>
      </c>
      <c r="C268" s="36">
        <v>66.4</v>
      </c>
      <c r="D268" s="36" t="s">
        <v>2029</v>
      </c>
      <c r="E268" s="36" t="s">
        <v>3206</v>
      </c>
    </row>
    <row r="269" spans="1:5" s="68" customFormat="1" ht="12.75">
      <c r="A269" s="59">
        <v>268</v>
      </c>
      <c r="B269" s="36" t="s">
        <v>1023</v>
      </c>
      <c r="C269" s="36">
        <v>60.5</v>
      </c>
      <c r="D269" s="36" t="s">
        <v>2030</v>
      </c>
      <c r="E269" s="36" t="s">
        <v>3206</v>
      </c>
    </row>
    <row r="270" spans="1:5" s="68" customFormat="1" ht="12.75">
      <c r="A270" s="59">
        <v>269</v>
      </c>
      <c r="B270" s="36" t="s">
        <v>1024</v>
      </c>
      <c r="C270" s="36">
        <v>30.7</v>
      </c>
      <c r="D270" s="36" t="s">
        <v>2029</v>
      </c>
      <c r="E270" s="36" t="s">
        <v>3206</v>
      </c>
    </row>
    <row r="271" spans="1:5" s="68" customFormat="1" ht="12.75">
      <c r="A271" s="59">
        <v>270</v>
      </c>
      <c r="B271" s="36" t="s">
        <v>1025</v>
      </c>
      <c r="C271" s="36">
        <v>80.8</v>
      </c>
      <c r="D271" s="36" t="s">
        <v>2029</v>
      </c>
      <c r="E271" s="36" t="s">
        <v>3206</v>
      </c>
    </row>
    <row r="272" spans="1:5" s="68" customFormat="1" ht="12.75">
      <c r="A272" s="59">
        <v>271</v>
      </c>
      <c r="B272" s="36" t="s">
        <v>1026</v>
      </c>
      <c r="C272" s="36">
        <v>243</v>
      </c>
      <c r="D272" s="36" t="s">
        <v>2029</v>
      </c>
      <c r="E272" s="36" t="s">
        <v>3206</v>
      </c>
    </row>
    <row r="273" spans="1:5" s="68" customFormat="1" ht="12.75">
      <c r="A273" s="59">
        <v>272</v>
      </c>
      <c r="B273" s="36" t="s">
        <v>2543</v>
      </c>
      <c r="C273" s="36">
        <v>126</v>
      </c>
      <c r="D273" s="36" t="s">
        <v>2531</v>
      </c>
      <c r="E273" s="36" t="s">
        <v>2928</v>
      </c>
    </row>
    <row r="274" spans="1:5" s="68" customFormat="1" ht="12.75">
      <c r="A274" s="59">
        <v>273</v>
      </c>
      <c r="B274" s="36" t="s">
        <v>1159</v>
      </c>
      <c r="C274" s="36">
        <v>66.4</v>
      </c>
      <c r="D274" s="36" t="s">
        <v>3988</v>
      </c>
      <c r="E274" s="36" t="s">
        <v>3205</v>
      </c>
    </row>
    <row r="275" spans="1:5" s="68" customFormat="1" ht="12.75">
      <c r="A275" s="59">
        <v>274</v>
      </c>
      <c r="B275" s="36" t="s">
        <v>2446</v>
      </c>
      <c r="C275" s="36">
        <v>73.5</v>
      </c>
      <c r="D275" s="36" t="s">
        <v>3048</v>
      </c>
      <c r="E275" s="36" t="s">
        <v>2928</v>
      </c>
    </row>
    <row r="276" spans="1:5" s="68" customFormat="1" ht="12.75">
      <c r="A276" s="59">
        <v>275</v>
      </c>
      <c r="B276" s="36" t="s">
        <v>3991</v>
      </c>
      <c r="C276" s="36">
        <v>25.7</v>
      </c>
      <c r="D276" s="36" t="s">
        <v>3988</v>
      </c>
      <c r="E276" s="36" t="s">
        <v>3205</v>
      </c>
    </row>
    <row r="277" spans="1:5" s="68" customFormat="1" ht="12.75">
      <c r="A277" s="59">
        <v>276</v>
      </c>
      <c r="B277" s="36" t="s">
        <v>311</v>
      </c>
      <c r="C277" s="36">
        <v>31.2</v>
      </c>
      <c r="D277" s="36" t="s">
        <v>490</v>
      </c>
      <c r="E277" s="36" t="s">
        <v>3206</v>
      </c>
    </row>
    <row r="278" spans="1:5" s="68" customFormat="1" ht="12.75">
      <c r="A278" s="59">
        <v>277</v>
      </c>
      <c r="B278" s="36" t="s">
        <v>2962</v>
      </c>
      <c r="C278" s="36">
        <v>23.4</v>
      </c>
      <c r="D278" s="36" t="s">
        <v>1424</v>
      </c>
      <c r="E278" s="36" t="s">
        <v>3205</v>
      </c>
    </row>
    <row r="279" spans="1:5" s="68" customFormat="1" ht="12.75">
      <c r="A279" s="59">
        <v>278</v>
      </c>
      <c r="B279" s="36" t="s">
        <v>806</v>
      </c>
      <c r="C279" s="36">
        <v>8.7</v>
      </c>
      <c r="D279" s="36" t="s">
        <v>3048</v>
      </c>
      <c r="E279" s="36" t="s">
        <v>2928</v>
      </c>
    </row>
    <row r="280" spans="1:5" s="68" customFormat="1" ht="12.75">
      <c r="A280" s="59">
        <v>279</v>
      </c>
      <c r="B280" s="36" t="s">
        <v>807</v>
      </c>
      <c r="C280" s="36">
        <v>60.6</v>
      </c>
      <c r="D280" s="36" t="s">
        <v>2487</v>
      </c>
      <c r="E280" s="36" t="s">
        <v>1096</v>
      </c>
    </row>
    <row r="281" spans="1:5" s="68" customFormat="1" ht="12.75">
      <c r="A281" s="59">
        <v>280</v>
      </c>
      <c r="B281" s="36" t="s">
        <v>2447</v>
      </c>
      <c r="C281" s="36">
        <v>108</v>
      </c>
      <c r="D281" s="36" t="s">
        <v>3048</v>
      </c>
      <c r="E281" s="36" t="s">
        <v>2928</v>
      </c>
    </row>
    <row r="282" spans="1:5" s="68" customFormat="1" ht="12.75">
      <c r="A282" s="59">
        <v>281</v>
      </c>
      <c r="B282" s="36" t="s">
        <v>836</v>
      </c>
      <c r="C282" s="36">
        <v>66.7</v>
      </c>
      <c r="D282" s="36" t="s">
        <v>765</v>
      </c>
      <c r="E282" s="36" t="s">
        <v>2928</v>
      </c>
    </row>
    <row r="283" spans="1:5" s="68" customFormat="1" ht="12.75">
      <c r="A283" s="59">
        <v>282</v>
      </c>
      <c r="B283" s="36" t="s">
        <v>3456</v>
      </c>
      <c r="C283" s="36">
        <v>63.4</v>
      </c>
      <c r="D283" s="36" t="s">
        <v>2487</v>
      </c>
      <c r="E283" s="36" t="s">
        <v>1096</v>
      </c>
    </row>
    <row r="284" spans="1:5" s="68" customFormat="1" ht="12.75">
      <c r="A284" s="59">
        <v>283</v>
      </c>
      <c r="B284" s="36" t="s">
        <v>3457</v>
      </c>
      <c r="C284" s="36">
        <v>16.9</v>
      </c>
      <c r="D284" s="36" t="s">
        <v>2487</v>
      </c>
      <c r="E284" s="36" t="s">
        <v>1096</v>
      </c>
    </row>
    <row r="285" spans="1:5" s="68" customFormat="1" ht="12.75">
      <c r="A285" s="59">
        <v>284</v>
      </c>
      <c r="B285" s="36" t="s">
        <v>2448</v>
      </c>
      <c r="C285" s="36">
        <v>82.3</v>
      </c>
      <c r="D285" s="36" t="s">
        <v>2030</v>
      </c>
      <c r="E285" s="36" t="s">
        <v>3206</v>
      </c>
    </row>
    <row r="286" spans="1:5" s="68" customFormat="1" ht="12.75">
      <c r="A286" s="59">
        <v>285</v>
      </c>
      <c r="B286" s="36" t="s">
        <v>472</v>
      </c>
      <c r="C286" s="36">
        <v>99.7</v>
      </c>
      <c r="D286" s="36" t="s">
        <v>469</v>
      </c>
      <c r="E286" s="36" t="s">
        <v>964</v>
      </c>
    </row>
    <row r="287" spans="1:5" s="68" customFormat="1" ht="12.75">
      <c r="A287" s="59">
        <v>286</v>
      </c>
      <c r="B287" s="36" t="s">
        <v>3537</v>
      </c>
      <c r="C287" s="36">
        <v>25.2</v>
      </c>
      <c r="D287" s="36" t="s">
        <v>3536</v>
      </c>
      <c r="E287" s="36" t="s">
        <v>3205</v>
      </c>
    </row>
    <row r="288" spans="1:5" s="68" customFormat="1" ht="12.75">
      <c r="A288" s="59">
        <v>287</v>
      </c>
      <c r="B288" s="36" t="s">
        <v>1340</v>
      </c>
      <c r="C288" s="36">
        <v>50.9</v>
      </c>
      <c r="D288" s="36" t="s">
        <v>1339</v>
      </c>
      <c r="E288" s="36" t="s">
        <v>3206</v>
      </c>
    </row>
    <row r="289" spans="1:5" s="68" customFormat="1" ht="12.75">
      <c r="A289" s="59">
        <v>288</v>
      </c>
      <c r="B289" s="36" t="s">
        <v>2846</v>
      </c>
      <c r="C289" s="36">
        <v>8.4</v>
      </c>
      <c r="D289" s="36" t="s">
        <v>490</v>
      </c>
      <c r="E289" s="36" t="s">
        <v>3206</v>
      </c>
    </row>
    <row r="290" spans="1:5" s="68" customFormat="1" ht="12.75">
      <c r="A290" s="59">
        <v>289</v>
      </c>
      <c r="B290" s="36" t="s">
        <v>2978</v>
      </c>
      <c r="C290" s="36">
        <v>59.3</v>
      </c>
      <c r="D290" s="36" t="s">
        <v>3922</v>
      </c>
      <c r="E290" s="36" t="s">
        <v>3206</v>
      </c>
    </row>
    <row r="291" spans="1:5" s="68" customFormat="1" ht="12.75">
      <c r="A291" s="59">
        <v>290</v>
      </c>
      <c r="B291" s="36" t="s">
        <v>2774</v>
      </c>
      <c r="C291" s="36">
        <v>135</v>
      </c>
      <c r="D291" s="36" t="s">
        <v>339</v>
      </c>
      <c r="E291" s="36" t="s">
        <v>2928</v>
      </c>
    </row>
    <row r="292" spans="1:5" s="68" customFormat="1" ht="12.75">
      <c r="A292" s="59">
        <v>291</v>
      </c>
      <c r="B292" s="36" t="s">
        <v>837</v>
      </c>
      <c r="C292" s="36">
        <v>16.8</v>
      </c>
      <c r="D292" s="36" t="s">
        <v>765</v>
      </c>
      <c r="E292" s="36" t="s">
        <v>2928</v>
      </c>
    </row>
    <row r="293" spans="1:5" s="68" customFormat="1" ht="12.75">
      <c r="A293" s="59">
        <v>292</v>
      </c>
      <c r="B293" s="36" t="s">
        <v>2775</v>
      </c>
      <c r="C293" s="36">
        <v>54</v>
      </c>
      <c r="D293" s="36" t="s">
        <v>339</v>
      </c>
      <c r="E293" s="36" t="s">
        <v>2928</v>
      </c>
    </row>
    <row r="294" spans="1:5" s="68" customFormat="1" ht="12.75">
      <c r="A294" s="59">
        <v>293</v>
      </c>
      <c r="B294" s="36" t="s">
        <v>2399</v>
      </c>
      <c r="C294" s="36">
        <v>153.7</v>
      </c>
      <c r="D294" s="36" t="s">
        <v>971</v>
      </c>
      <c r="E294" s="36" t="s">
        <v>964</v>
      </c>
    </row>
    <row r="295" spans="1:5" s="68" customFormat="1" ht="12.75">
      <c r="A295" s="59">
        <v>294</v>
      </c>
      <c r="B295" s="36" t="s">
        <v>2400</v>
      </c>
      <c r="C295" s="36">
        <v>47.8</v>
      </c>
      <c r="D295" s="36" t="s">
        <v>971</v>
      </c>
      <c r="E295" s="36" t="s">
        <v>964</v>
      </c>
    </row>
    <row r="296" spans="1:5" s="68" customFormat="1" ht="12.75">
      <c r="A296" s="59">
        <v>295</v>
      </c>
      <c r="B296" s="36" t="s">
        <v>2401</v>
      </c>
      <c r="C296" s="36">
        <v>114</v>
      </c>
      <c r="D296" s="36" t="s">
        <v>971</v>
      </c>
      <c r="E296" s="36" t="s">
        <v>964</v>
      </c>
    </row>
    <row r="297" spans="1:5" s="68" customFormat="1" ht="12.75">
      <c r="A297" s="59">
        <v>296</v>
      </c>
      <c r="B297" s="36" t="s">
        <v>2449</v>
      </c>
      <c r="C297" s="36">
        <v>104</v>
      </c>
      <c r="D297" s="36" t="s">
        <v>3048</v>
      </c>
      <c r="E297" s="36" t="s">
        <v>2928</v>
      </c>
    </row>
    <row r="298" spans="1:5" s="68" customFormat="1" ht="12.75">
      <c r="A298" s="59">
        <v>297</v>
      </c>
      <c r="B298" s="36" t="s">
        <v>622</v>
      </c>
      <c r="C298" s="36">
        <v>58.1</v>
      </c>
      <c r="D298" s="36" t="s">
        <v>2030</v>
      </c>
      <c r="E298" s="36" t="s">
        <v>3206</v>
      </c>
    </row>
    <row r="299" spans="1:5" s="68" customFormat="1" ht="12.75">
      <c r="A299" s="59">
        <v>298</v>
      </c>
      <c r="B299" s="36" t="s">
        <v>2104</v>
      </c>
      <c r="C299" s="36">
        <v>96.1</v>
      </c>
      <c r="D299" s="36" t="s">
        <v>2103</v>
      </c>
      <c r="E299" s="36" t="s">
        <v>2099</v>
      </c>
    </row>
    <row r="300" spans="1:5" s="68" customFormat="1" ht="12.75">
      <c r="A300" s="59">
        <v>299</v>
      </c>
      <c r="B300" s="36" t="s">
        <v>3458</v>
      </c>
      <c r="C300" s="36">
        <v>78.3</v>
      </c>
      <c r="D300" s="36" t="s">
        <v>2487</v>
      </c>
      <c r="E300" s="36" t="s">
        <v>1096</v>
      </c>
    </row>
    <row r="301" spans="1:5" s="68" customFormat="1" ht="12.75">
      <c r="A301" s="59">
        <v>300</v>
      </c>
      <c r="B301" s="36" t="s">
        <v>3459</v>
      </c>
      <c r="C301" s="36">
        <v>162</v>
      </c>
      <c r="D301" s="36" t="s">
        <v>1902</v>
      </c>
      <c r="E301" s="36" t="s">
        <v>1874</v>
      </c>
    </row>
    <row r="302" spans="1:5" s="68" customFormat="1" ht="12.75">
      <c r="A302" s="59">
        <v>301</v>
      </c>
      <c r="B302" s="36" t="s">
        <v>2544</v>
      </c>
      <c r="C302" s="36">
        <v>98</v>
      </c>
      <c r="D302" s="36" t="s">
        <v>2531</v>
      </c>
      <c r="E302" s="36" t="s">
        <v>2928</v>
      </c>
    </row>
    <row r="303" spans="1:5" s="68" customFormat="1" ht="12.75">
      <c r="A303" s="59">
        <v>302</v>
      </c>
      <c r="B303" s="36" t="s">
        <v>2990</v>
      </c>
      <c r="C303" s="36">
        <v>112.2</v>
      </c>
      <c r="D303" s="36" t="s">
        <v>2713</v>
      </c>
      <c r="E303" s="36" t="s">
        <v>1096</v>
      </c>
    </row>
    <row r="304" spans="1:5" s="68" customFormat="1" ht="12.75">
      <c r="A304" s="59">
        <v>303</v>
      </c>
      <c r="B304" s="36" t="s">
        <v>2545</v>
      </c>
      <c r="C304" s="36">
        <v>68.7</v>
      </c>
      <c r="D304" s="36" t="s">
        <v>2531</v>
      </c>
      <c r="E304" s="36" t="s">
        <v>2928</v>
      </c>
    </row>
    <row r="305" spans="1:5" s="68" customFormat="1" ht="12.75">
      <c r="A305" s="59">
        <v>304</v>
      </c>
      <c r="B305" s="36" t="s">
        <v>3460</v>
      </c>
      <c r="C305" s="36">
        <v>68.4</v>
      </c>
      <c r="D305" s="36" t="s">
        <v>2487</v>
      </c>
      <c r="E305" s="36" t="s">
        <v>1096</v>
      </c>
    </row>
    <row r="306" spans="1:5" s="68" customFormat="1" ht="12.75">
      <c r="A306" s="59">
        <v>305</v>
      </c>
      <c r="B306" s="36" t="s">
        <v>2450</v>
      </c>
      <c r="C306" s="36">
        <v>17.1</v>
      </c>
      <c r="D306" s="36" t="s">
        <v>3048</v>
      </c>
      <c r="E306" s="36" t="s">
        <v>2928</v>
      </c>
    </row>
    <row r="307" spans="1:5" s="68" customFormat="1" ht="12.75">
      <c r="A307" s="59">
        <v>306</v>
      </c>
      <c r="B307" s="36" t="s">
        <v>842</v>
      </c>
      <c r="C307" s="36">
        <v>16.9</v>
      </c>
      <c r="D307" s="36" t="s">
        <v>765</v>
      </c>
      <c r="E307" s="36" t="s">
        <v>2928</v>
      </c>
    </row>
    <row r="308" spans="1:5" s="68" customFormat="1" ht="12.75">
      <c r="A308" s="59">
        <v>307</v>
      </c>
      <c r="B308" s="36" t="s">
        <v>840</v>
      </c>
      <c r="C308" s="36">
        <v>28</v>
      </c>
      <c r="D308" s="36" t="s">
        <v>765</v>
      </c>
      <c r="E308" s="36" t="s">
        <v>2928</v>
      </c>
    </row>
    <row r="309" spans="1:5" s="68" customFormat="1" ht="12.75">
      <c r="A309" s="59">
        <v>308</v>
      </c>
      <c r="B309" s="36" t="s">
        <v>841</v>
      </c>
      <c r="C309" s="36">
        <v>17.8</v>
      </c>
      <c r="D309" s="36" t="s">
        <v>765</v>
      </c>
      <c r="E309" s="36" t="s">
        <v>2928</v>
      </c>
    </row>
    <row r="310" spans="1:5" s="68" customFormat="1" ht="12.75">
      <c r="A310" s="59">
        <v>309</v>
      </c>
      <c r="B310" s="36" t="s">
        <v>838</v>
      </c>
      <c r="C310" s="36">
        <v>21.8</v>
      </c>
      <c r="D310" s="36" t="s">
        <v>765</v>
      </c>
      <c r="E310" s="36" t="s">
        <v>2928</v>
      </c>
    </row>
    <row r="311" spans="1:5" s="68" customFormat="1" ht="12.75">
      <c r="A311" s="59">
        <v>310</v>
      </c>
      <c r="B311" s="36" t="s">
        <v>839</v>
      </c>
      <c r="C311" s="36">
        <v>15.5</v>
      </c>
      <c r="D311" s="36" t="s">
        <v>765</v>
      </c>
      <c r="E311" s="36" t="s">
        <v>2928</v>
      </c>
    </row>
    <row r="312" spans="1:5" s="68" customFormat="1" ht="12.75">
      <c r="A312" s="59">
        <v>311</v>
      </c>
      <c r="B312" s="36" t="s">
        <v>2451</v>
      </c>
      <c r="C312" s="36">
        <v>11</v>
      </c>
      <c r="D312" s="36" t="s">
        <v>3048</v>
      </c>
      <c r="E312" s="36" t="s">
        <v>2928</v>
      </c>
    </row>
    <row r="313" spans="1:5" s="68" customFormat="1" ht="12.75">
      <c r="A313" s="59">
        <v>312</v>
      </c>
      <c r="B313" s="36" t="s">
        <v>2776</v>
      </c>
      <c r="C313" s="36">
        <v>47.5</v>
      </c>
      <c r="D313" s="36" t="s">
        <v>339</v>
      </c>
      <c r="E313" s="36" t="s">
        <v>2928</v>
      </c>
    </row>
    <row r="314" spans="1:5" s="68" customFormat="1" ht="12.75">
      <c r="A314" s="59">
        <v>313</v>
      </c>
      <c r="B314" s="36" t="s">
        <v>1088</v>
      </c>
      <c r="C314" s="36">
        <v>42.3</v>
      </c>
      <c r="D314" s="36" t="s">
        <v>3024</v>
      </c>
      <c r="E314" s="36" t="s">
        <v>964</v>
      </c>
    </row>
    <row r="315" spans="1:5" s="68" customFormat="1" ht="12.75">
      <c r="A315" s="59">
        <v>314</v>
      </c>
      <c r="B315" s="36" t="s">
        <v>2302</v>
      </c>
      <c r="C315" s="36">
        <v>70.8</v>
      </c>
      <c r="D315" s="36" t="s">
        <v>2327</v>
      </c>
      <c r="E315" s="36" t="s">
        <v>3206</v>
      </c>
    </row>
    <row r="316" spans="1:5" s="68" customFormat="1" ht="12.75">
      <c r="A316" s="59">
        <v>315</v>
      </c>
      <c r="B316" s="36" t="s">
        <v>4022</v>
      </c>
      <c r="C316" s="36">
        <v>17.2</v>
      </c>
      <c r="D316" s="36" t="s">
        <v>268</v>
      </c>
      <c r="E316" s="36" t="s">
        <v>1096</v>
      </c>
    </row>
    <row r="317" spans="1:5" s="68" customFormat="1" ht="12.75">
      <c r="A317" s="59">
        <v>316</v>
      </c>
      <c r="B317" s="60" t="s">
        <v>3247</v>
      </c>
      <c r="C317" s="60">
        <v>31.6</v>
      </c>
      <c r="D317" s="60" t="s">
        <v>3942</v>
      </c>
      <c r="E317" s="60" t="s">
        <v>2928</v>
      </c>
    </row>
    <row r="318" spans="1:5" s="68" customFormat="1" ht="12.75">
      <c r="A318" s="59">
        <v>317</v>
      </c>
      <c r="B318" s="36" t="s">
        <v>2534</v>
      </c>
      <c r="C318" s="36">
        <v>6.9</v>
      </c>
      <c r="D318" s="36" t="s">
        <v>2531</v>
      </c>
      <c r="E318" s="36" t="s">
        <v>2928</v>
      </c>
    </row>
    <row r="319" spans="1:5" s="68" customFormat="1" ht="12.75">
      <c r="A319" s="59">
        <v>318</v>
      </c>
      <c r="B319" s="36" t="s">
        <v>300</v>
      </c>
      <c r="C319" s="36">
        <v>52.9</v>
      </c>
      <c r="D319" s="36" t="s">
        <v>3922</v>
      </c>
      <c r="E319" s="36" t="s">
        <v>3206</v>
      </c>
    </row>
    <row r="320" spans="1:5" s="68" customFormat="1" ht="12.75">
      <c r="A320" s="59">
        <v>319</v>
      </c>
      <c r="B320" s="36" t="s">
        <v>1926</v>
      </c>
      <c r="C320" s="36">
        <v>55.1</v>
      </c>
      <c r="D320" s="36" t="s">
        <v>1925</v>
      </c>
      <c r="E320" s="36" t="s">
        <v>618</v>
      </c>
    </row>
    <row r="321" spans="1:5" s="68" customFormat="1" ht="12.75">
      <c r="A321" s="59">
        <v>320</v>
      </c>
      <c r="B321" s="36" t="s">
        <v>1927</v>
      </c>
      <c r="C321" s="36">
        <v>50.8</v>
      </c>
      <c r="D321" s="36" t="s">
        <v>1925</v>
      </c>
      <c r="E321" s="36" t="s">
        <v>618</v>
      </c>
    </row>
    <row r="322" spans="1:5" s="68" customFormat="1" ht="12.75">
      <c r="A322" s="59">
        <v>321</v>
      </c>
      <c r="B322" s="36" t="s">
        <v>2452</v>
      </c>
      <c r="C322" s="36">
        <v>84.7</v>
      </c>
      <c r="D322" s="36" t="s">
        <v>3048</v>
      </c>
      <c r="E322" s="36" t="s">
        <v>2928</v>
      </c>
    </row>
    <row r="323" spans="1:5" s="68" customFormat="1" ht="12.75">
      <c r="A323" s="59">
        <v>322</v>
      </c>
      <c r="B323" s="36" t="s">
        <v>2835</v>
      </c>
      <c r="C323" s="36">
        <v>48.5</v>
      </c>
      <c r="D323" s="36"/>
      <c r="E323" s="36"/>
    </row>
    <row r="324" spans="1:5" s="68" customFormat="1" ht="12.75">
      <c r="A324" s="59">
        <v>323</v>
      </c>
      <c r="B324" s="36" t="s">
        <v>2963</v>
      </c>
      <c r="C324" s="36">
        <v>35.5</v>
      </c>
      <c r="D324" s="36" t="s">
        <v>1424</v>
      </c>
      <c r="E324" s="36" t="s">
        <v>3205</v>
      </c>
    </row>
    <row r="325" spans="1:5" s="68" customFormat="1" ht="12.75">
      <c r="A325" s="59">
        <v>324</v>
      </c>
      <c r="B325" s="36" t="s">
        <v>3461</v>
      </c>
      <c r="C325" s="36">
        <v>32.1</v>
      </c>
      <c r="D325" s="36" t="s">
        <v>2487</v>
      </c>
      <c r="E325" s="36" t="s">
        <v>1096</v>
      </c>
    </row>
    <row r="326" spans="1:5" s="68" customFormat="1" ht="12.75">
      <c r="A326" s="59">
        <v>325</v>
      </c>
      <c r="B326" s="36" t="s">
        <v>2453</v>
      </c>
      <c r="C326" s="36">
        <v>7.9</v>
      </c>
      <c r="D326" s="36" t="s">
        <v>3048</v>
      </c>
      <c r="E326" s="36" t="s">
        <v>2928</v>
      </c>
    </row>
    <row r="327" spans="1:5" s="68" customFormat="1" ht="12.75">
      <c r="A327" s="59">
        <v>326</v>
      </c>
      <c r="B327" s="36" t="s">
        <v>3462</v>
      </c>
      <c r="C327" s="36">
        <v>22.4</v>
      </c>
      <c r="D327" s="36" t="s">
        <v>2487</v>
      </c>
      <c r="E327" s="36" t="s">
        <v>1096</v>
      </c>
    </row>
    <row r="328" spans="1:5" s="68" customFormat="1" ht="12.75">
      <c r="A328" s="59">
        <v>327</v>
      </c>
      <c r="B328" s="36" t="s">
        <v>3463</v>
      </c>
      <c r="C328" s="36">
        <v>54.2</v>
      </c>
      <c r="D328" s="36" t="s">
        <v>2487</v>
      </c>
      <c r="E328" s="36" t="s">
        <v>1096</v>
      </c>
    </row>
    <row r="329" spans="1:5" s="68" customFormat="1" ht="12.75">
      <c r="A329" s="59">
        <v>328</v>
      </c>
      <c r="B329" s="36" t="s">
        <v>1936</v>
      </c>
      <c r="C329" s="36">
        <v>79.5</v>
      </c>
      <c r="D329" s="36" t="s">
        <v>1932</v>
      </c>
      <c r="E329" s="36" t="s">
        <v>618</v>
      </c>
    </row>
    <row r="330" spans="1:5" s="68" customFormat="1" ht="12.75">
      <c r="A330" s="59">
        <v>329</v>
      </c>
      <c r="B330" s="36" t="s">
        <v>3992</v>
      </c>
      <c r="C330" s="36">
        <v>45.4</v>
      </c>
      <c r="D330" s="36" t="s">
        <v>3988</v>
      </c>
      <c r="E330" s="36" t="s">
        <v>3205</v>
      </c>
    </row>
    <row r="331" spans="1:5" s="68" customFormat="1" ht="12.75">
      <c r="A331" s="59">
        <v>330</v>
      </c>
      <c r="B331" s="36" t="s">
        <v>901</v>
      </c>
      <c r="C331" s="36">
        <v>116</v>
      </c>
      <c r="D331" s="36" t="s">
        <v>900</v>
      </c>
      <c r="E331" s="36" t="s">
        <v>3206</v>
      </c>
    </row>
    <row r="332" spans="1:5" s="68" customFormat="1" ht="12.75">
      <c r="A332" s="59">
        <v>331</v>
      </c>
      <c r="B332" s="36" t="s">
        <v>3302</v>
      </c>
      <c r="C332" s="36">
        <v>27.2</v>
      </c>
      <c r="D332" s="36" t="s">
        <v>971</v>
      </c>
      <c r="E332" s="36" t="s">
        <v>964</v>
      </c>
    </row>
    <row r="333" spans="1:5" s="68" customFormat="1" ht="12.75">
      <c r="A333" s="59">
        <v>332</v>
      </c>
      <c r="B333" s="36" t="s">
        <v>2546</v>
      </c>
      <c r="C333" s="36">
        <v>55</v>
      </c>
      <c r="D333" s="36" t="s">
        <v>2531</v>
      </c>
      <c r="E333" s="36" t="s">
        <v>2928</v>
      </c>
    </row>
    <row r="334" spans="1:5" s="68" customFormat="1" ht="12.75">
      <c r="A334" s="59">
        <v>333</v>
      </c>
      <c r="B334" s="36" t="s">
        <v>2720</v>
      </c>
      <c r="C334" s="36">
        <v>173.6</v>
      </c>
      <c r="D334" s="36" t="s">
        <v>2713</v>
      </c>
      <c r="E334" s="36" t="s">
        <v>1096</v>
      </c>
    </row>
    <row r="335" spans="1:5" s="68" customFormat="1" ht="12.75">
      <c r="A335" s="59">
        <v>334</v>
      </c>
      <c r="B335" s="36" t="s">
        <v>307</v>
      </c>
      <c r="C335" s="36">
        <v>166</v>
      </c>
      <c r="D335" s="36" t="s">
        <v>303</v>
      </c>
      <c r="E335" s="36" t="s">
        <v>2928</v>
      </c>
    </row>
    <row r="336" spans="1:5" s="68" customFormat="1" ht="12.75">
      <c r="A336" s="59">
        <v>335</v>
      </c>
      <c r="B336" s="36" t="s">
        <v>623</v>
      </c>
      <c r="C336" s="36">
        <v>68.3</v>
      </c>
      <c r="D336" s="36" t="s">
        <v>2030</v>
      </c>
      <c r="E336" s="36" t="s">
        <v>3206</v>
      </c>
    </row>
    <row r="337" spans="1:5" s="68" customFormat="1" ht="12.75">
      <c r="A337" s="59">
        <v>336</v>
      </c>
      <c r="B337" s="36" t="s">
        <v>946</v>
      </c>
      <c r="C337" s="36">
        <v>128</v>
      </c>
      <c r="D337" s="36" t="s">
        <v>943</v>
      </c>
      <c r="E337" s="36" t="s">
        <v>2928</v>
      </c>
    </row>
    <row r="338" spans="1:5" s="68" customFormat="1" ht="12.75">
      <c r="A338" s="59">
        <v>337</v>
      </c>
      <c r="B338" s="36" t="s">
        <v>3470</v>
      </c>
      <c r="C338" s="36">
        <v>16</v>
      </c>
      <c r="D338" s="36" t="s">
        <v>2487</v>
      </c>
      <c r="E338" s="36" t="s">
        <v>1096</v>
      </c>
    </row>
    <row r="339" spans="1:5" s="68" customFormat="1" ht="12.75">
      <c r="A339" s="59">
        <v>338</v>
      </c>
      <c r="B339" s="36" t="s">
        <v>2847</v>
      </c>
      <c r="C339" s="36">
        <v>62.9</v>
      </c>
      <c r="D339" s="36" t="s">
        <v>490</v>
      </c>
      <c r="E339" s="36" t="s">
        <v>3206</v>
      </c>
    </row>
    <row r="340" spans="1:5" s="68" customFormat="1" ht="12.75">
      <c r="A340" s="59">
        <v>339</v>
      </c>
      <c r="B340" s="36" t="s">
        <v>2848</v>
      </c>
      <c r="C340" s="36">
        <v>48.6</v>
      </c>
      <c r="D340" s="36" t="s">
        <v>490</v>
      </c>
      <c r="E340" s="36" t="s">
        <v>3206</v>
      </c>
    </row>
    <row r="341" spans="1:5" s="68" customFormat="1" ht="12.75">
      <c r="A341" s="59">
        <v>340</v>
      </c>
      <c r="B341" s="36" t="s">
        <v>1972</v>
      </c>
      <c r="C341" s="36">
        <v>15.9</v>
      </c>
      <c r="D341" s="36" t="s">
        <v>1957</v>
      </c>
      <c r="E341" s="36" t="s">
        <v>2209</v>
      </c>
    </row>
    <row r="342" spans="1:5" s="68" customFormat="1" ht="12.75">
      <c r="A342" s="59">
        <v>341</v>
      </c>
      <c r="B342" s="36" t="s">
        <v>624</v>
      </c>
      <c r="C342" s="36">
        <v>77.8</v>
      </c>
      <c r="D342" s="36" t="s">
        <v>2030</v>
      </c>
      <c r="E342" s="36" t="s">
        <v>3206</v>
      </c>
    </row>
    <row r="343" spans="1:5" s="68" customFormat="1" ht="12.75">
      <c r="A343" s="59">
        <v>342</v>
      </c>
      <c r="B343" s="36" t="s">
        <v>3161</v>
      </c>
      <c r="C343" s="36">
        <v>36.4</v>
      </c>
      <c r="D343" s="36" t="s">
        <v>2981</v>
      </c>
      <c r="E343" s="36" t="s">
        <v>3206</v>
      </c>
    </row>
    <row r="344" spans="1:5" s="68" customFormat="1" ht="12.75">
      <c r="A344" s="59">
        <v>343</v>
      </c>
      <c r="B344" s="36" t="s">
        <v>3161</v>
      </c>
      <c r="C344" s="36">
        <v>64.7</v>
      </c>
      <c r="D344" s="36" t="s">
        <v>3156</v>
      </c>
      <c r="E344" s="36" t="s">
        <v>1096</v>
      </c>
    </row>
    <row r="345" spans="1:5" s="68" customFormat="1" ht="12.75">
      <c r="A345" s="59">
        <v>344</v>
      </c>
      <c r="B345" s="36" t="s">
        <v>3687</v>
      </c>
      <c r="C345" s="36">
        <v>11.5</v>
      </c>
      <c r="D345" s="36" t="s">
        <v>3685</v>
      </c>
      <c r="E345" s="36" t="s">
        <v>522</v>
      </c>
    </row>
    <row r="346" spans="1:5" s="68" customFormat="1" ht="12.75">
      <c r="A346" s="59">
        <v>345</v>
      </c>
      <c r="B346" s="36" t="s">
        <v>3686</v>
      </c>
      <c r="C346" s="36">
        <v>23.4</v>
      </c>
      <c r="D346" s="36" t="s">
        <v>3685</v>
      </c>
      <c r="E346" s="36" t="s">
        <v>522</v>
      </c>
    </row>
    <row r="347" spans="1:5" s="68" customFormat="1" ht="12.75">
      <c r="A347" s="59">
        <v>346</v>
      </c>
      <c r="B347" s="36" t="s">
        <v>694</v>
      </c>
      <c r="C347" s="36">
        <v>25.7</v>
      </c>
      <c r="D347" s="36" t="s">
        <v>2030</v>
      </c>
      <c r="E347" s="36" t="s">
        <v>3206</v>
      </c>
    </row>
    <row r="348" spans="1:5" s="68" customFormat="1" ht="12.75">
      <c r="A348" s="59">
        <v>347</v>
      </c>
      <c r="B348" s="36" t="s">
        <v>1431</v>
      </c>
      <c r="C348" s="36">
        <v>23.1</v>
      </c>
      <c r="D348" s="36" t="s">
        <v>2030</v>
      </c>
      <c r="E348" s="36" t="s">
        <v>3206</v>
      </c>
    </row>
    <row r="349" spans="1:5" s="68" customFormat="1" ht="12.75">
      <c r="A349" s="59">
        <v>348</v>
      </c>
      <c r="B349" s="36" t="s">
        <v>2663</v>
      </c>
      <c r="C349" s="36">
        <v>184</v>
      </c>
      <c r="D349" s="36" t="s">
        <v>2674</v>
      </c>
      <c r="E349" s="36" t="s">
        <v>1096</v>
      </c>
    </row>
    <row r="350" spans="1:5" s="68" customFormat="1" ht="12.75">
      <c r="A350" s="59">
        <v>349</v>
      </c>
      <c r="B350" s="36" t="s">
        <v>2664</v>
      </c>
      <c r="C350" s="36">
        <v>47.3</v>
      </c>
      <c r="D350" s="36" t="s">
        <v>2674</v>
      </c>
      <c r="E350" s="36" t="s">
        <v>1096</v>
      </c>
    </row>
    <row r="351" spans="1:5" s="68" customFormat="1" ht="12.75">
      <c r="A351" s="59">
        <v>350</v>
      </c>
      <c r="B351" s="36" t="s">
        <v>2665</v>
      </c>
      <c r="C351" s="36">
        <v>97.7</v>
      </c>
      <c r="D351" s="36" t="s">
        <v>2674</v>
      </c>
      <c r="E351" s="36" t="s">
        <v>1096</v>
      </c>
    </row>
    <row r="352" spans="1:5" s="68" customFormat="1" ht="12.75">
      <c r="A352" s="59">
        <v>351</v>
      </c>
      <c r="B352" s="36" t="s">
        <v>2666</v>
      </c>
      <c r="C352" s="36">
        <v>64.6</v>
      </c>
      <c r="D352" s="36" t="s">
        <v>2674</v>
      </c>
      <c r="E352" s="36" t="s">
        <v>1096</v>
      </c>
    </row>
    <row r="353" spans="1:5" s="68" customFormat="1" ht="12.75">
      <c r="A353" s="59">
        <v>352</v>
      </c>
      <c r="B353" s="36" t="s">
        <v>2667</v>
      </c>
      <c r="C353" s="36">
        <v>162.1</v>
      </c>
      <c r="D353" s="36" t="s">
        <v>2674</v>
      </c>
      <c r="E353" s="36" t="s">
        <v>1096</v>
      </c>
    </row>
    <row r="354" spans="1:5" s="68" customFormat="1" ht="12.75">
      <c r="A354" s="59">
        <v>353</v>
      </c>
      <c r="B354" s="36" t="s">
        <v>1995</v>
      </c>
      <c r="C354" s="36">
        <v>61.4</v>
      </c>
      <c r="D354" s="36" t="s">
        <v>765</v>
      </c>
      <c r="E354" s="36" t="s">
        <v>2928</v>
      </c>
    </row>
    <row r="355" spans="1:5" s="68" customFormat="1" ht="12.75">
      <c r="A355" s="59">
        <v>354</v>
      </c>
      <c r="B355" s="36" t="s">
        <v>2547</v>
      </c>
      <c r="C355" s="36">
        <v>126</v>
      </c>
      <c r="D355" s="36" t="s">
        <v>2531</v>
      </c>
      <c r="E355" s="36" t="s">
        <v>2928</v>
      </c>
    </row>
    <row r="356" spans="1:5" s="68" customFormat="1" ht="12.75">
      <c r="A356" s="59">
        <v>355</v>
      </c>
      <c r="B356" s="36" t="s">
        <v>2296</v>
      </c>
      <c r="C356" s="36">
        <v>30.4</v>
      </c>
      <c r="D356" s="36" t="s">
        <v>2582</v>
      </c>
      <c r="E356" s="36" t="s">
        <v>3205</v>
      </c>
    </row>
    <row r="357" spans="1:5" s="68" customFormat="1" ht="12.75">
      <c r="A357" s="59">
        <v>356</v>
      </c>
      <c r="B357" s="36" t="s">
        <v>1998</v>
      </c>
      <c r="C357" s="36">
        <v>57.1</v>
      </c>
      <c r="D357" s="36" t="s">
        <v>765</v>
      </c>
      <c r="E357" s="36" t="s">
        <v>2928</v>
      </c>
    </row>
    <row r="358" spans="1:5" s="68" customFormat="1" ht="12.75">
      <c r="A358" s="59">
        <v>357</v>
      </c>
      <c r="B358" s="36" t="s">
        <v>2599</v>
      </c>
      <c r="C358" s="36">
        <v>34.5</v>
      </c>
      <c r="D358" s="36" t="s">
        <v>2582</v>
      </c>
      <c r="E358" s="36" t="s">
        <v>3205</v>
      </c>
    </row>
    <row r="359" spans="1:5" s="68" customFormat="1" ht="12.75">
      <c r="A359" s="59">
        <v>358</v>
      </c>
      <c r="B359" s="36" t="s">
        <v>2298</v>
      </c>
      <c r="C359" s="36">
        <v>10.4</v>
      </c>
      <c r="D359" s="36" t="s">
        <v>2582</v>
      </c>
      <c r="E359" s="36" t="s">
        <v>3205</v>
      </c>
    </row>
    <row r="360" spans="1:5" s="68" customFormat="1" ht="12.75">
      <c r="A360" s="59">
        <v>359</v>
      </c>
      <c r="B360" s="36" t="s">
        <v>843</v>
      </c>
      <c r="C360" s="36">
        <v>51.5</v>
      </c>
      <c r="D360" s="36" t="s">
        <v>765</v>
      </c>
      <c r="E360" s="36" t="s">
        <v>2928</v>
      </c>
    </row>
    <row r="361" spans="1:5" s="68" customFormat="1" ht="12.75">
      <c r="A361" s="59">
        <v>360</v>
      </c>
      <c r="B361" s="36" t="s">
        <v>2001</v>
      </c>
      <c r="C361" s="36">
        <v>85.5</v>
      </c>
      <c r="D361" s="36" t="s">
        <v>765</v>
      </c>
      <c r="E361" s="36" t="s">
        <v>2928</v>
      </c>
    </row>
    <row r="362" spans="1:5" s="68" customFormat="1" ht="12.75">
      <c r="A362" s="59">
        <v>361</v>
      </c>
      <c r="B362" s="36" t="s">
        <v>1999</v>
      </c>
      <c r="C362" s="36">
        <v>58.6</v>
      </c>
      <c r="D362" s="36" t="s">
        <v>765</v>
      </c>
      <c r="E362" s="36" t="s">
        <v>2928</v>
      </c>
    </row>
    <row r="363" spans="1:5" s="68" customFormat="1" ht="12.75">
      <c r="A363" s="59">
        <v>362</v>
      </c>
      <c r="B363" s="36" t="s">
        <v>3850</v>
      </c>
      <c r="C363" s="36">
        <v>26.1</v>
      </c>
      <c r="D363" s="36" t="s">
        <v>2582</v>
      </c>
      <c r="E363" s="36" t="s">
        <v>3205</v>
      </c>
    </row>
    <row r="364" spans="1:5" s="68" customFormat="1" ht="12.75">
      <c r="A364" s="59">
        <v>363</v>
      </c>
      <c r="B364" s="36" t="s">
        <v>3851</v>
      </c>
      <c r="C364" s="36">
        <v>39.1</v>
      </c>
      <c r="D364" s="36" t="s">
        <v>2582</v>
      </c>
      <c r="E364" s="36" t="s">
        <v>3205</v>
      </c>
    </row>
    <row r="365" spans="1:5" s="68" customFormat="1" ht="12.75">
      <c r="A365" s="59">
        <v>364</v>
      </c>
      <c r="B365" s="36" t="s">
        <v>1994</v>
      </c>
      <c r="C365" s="36">
        <v>44.1</v>
      </c>
      <c r="D365" s="36" t="s">
        <v>765</v>
      </c>
      <c r="E365" s="36" t="s">
        <v>2928</v>
      </c>
    </row>
    <row r="366" spans="1:5" s="68" customFormat="1" ht="12.75">
      <c r="A366" s="59">
        <v>365</v>
      </c>
      <c r="B366" s="36" t="s">
        <v>1992</v>
      </c>
      <c r="C366" s="36">
        <v>53.9</v>
      </c>
      <c r="D366" s="36" t="s">
        <v>765</v>
      </c>
      <c r="E366" s="36" t="s">
        <v>2928</v>
      </c>
    </row>
    <row r="367" spans="1:5" s="68" customFormat="1" ht="12.75">
      <c r="A367" s="59">
        <v>366</v>
      </c>
      <c r="B367" s="36" t="s">
        <v>2600</v>
      </c>
      <c r="C367" s="36">
        <v>18.8</v>
      </c>
      <c r="D367" s="36" t="s">
        <v>2582</v>
      </c>
      <c r="E367" s="36" t="s">
        <v>3205</v>
      </c>
    </row>
    <row r="368" spans="1:5" s="68" customFormat="1" ht="12.75">
      <c r="A368" s="59">
        <v>367</v>
      </c>
      <c r="B368" s="36" t="s">
        <v>2601</v>
      </c>
      <c r="C368" s="36">
        <v>53.4</v>
      </c>
      <c r="D368" s="36" t="s">
        <v>2582</v>
      </c>
      <c r="E368" s="36" t="s">
        <v>3205</v>
      </c>
    </row>
    <row r="369" spans="1:5" s="68" customFormat="1" ht="12.75">
      <c r="A369" s="59">
        <v>368</v>
      </c>
      <c r="B369" s="36" t="s">
        <v>2602</v>
      </c>
      <c r="C369" s="36">
        <v>37.8</v>
      </c>
      <c r="D369" s="36" t="s">
        <v>2582</v>
      </c>
      <c r="E369" s="36" t="s">
        <v>3205</v>
      </c>
    </row>
    <row r="370" spans="1:5" s="68" customFormat="1" ht="12.75">
      <c r="A370" s="59">
        <v>369</v>
      </c>
      <c r="B370" s="36" t="s">
        <v>2000</v>
      </c>
      <c r="C370" s="36">
        <v>15.1</v>
      </c>
      <c r="D370" s="36" t="s">
        <v>765</v>
      </c>
      <c r="E370" s="36" t="s">
        <v>2928</v>
      </c>
    </row>
    <row r="371" spans="1:5" s="68" customFormat="1" ht="12.75">
      <c r="A371" s="59">
        <v>370</v>
      </c>
      <c r="B371" s="36" t="s">
        <v>2603</v>
      </c>
      <c r="C371" s="36">
        <v>41.2</v>
      </c>
      <c r="D371" s="36" t="s">
        <v>2582</v>
      </c>
      <c r="E371" s="36" t="s">
        <v>3205</v>
      </c>
    </row>
    <row r="372" spans="1:5" s="68" customFormat="1" ht="12.75">
      <c r="A372" s="59">
        <v>371</v>
      </c>
      <c r="B372" s="36" t="s">
        <v>746</v>
      </c>
      <c r="C372" s="36">
        <v>19.3</v>
      </c>
      <c r="D372" s="36" t="s">
        <v>2582</v>
      </c>
      <c r="E372" s="36" t="s">
        <v>3205</v>
      </c>
    </row>
    <row r="373" spans="1:5" s="68" customFormat="1" ht="12.75">
      <c r="A373" s="59">
        <v>372</v>
      </c>
      <c r="B373" s="36" t="s">
        <v>2604</v>
      </c>
      <c r="C373" s="36">
        <v>43.2</v>
      </c>
      <c r="D373" s="36" t="s">
        <v>2582</v>
      </c>
      <c r="E373" s="36" t="s">
        <v>3205</v>
      </c>
    </row>
    <row r="374" spans="1:5" s="68" customFormat="1" ht="12.75">
      <c r="A374" s="59">
        <v>373</v>
      </c>
      <c r="B374" s="36" t="s">
        <v>3136</v>
      </c>
      <c r="C374" s="36">
        <v>19.4</v>
      </c>
      <c r="D374" s="36" t="s">
        <v>2582</v>
      </c>
      <c r="E374" s="36" t="s">
        <v>3205</v>
      </c>
    </row>
    <row r="375" spans="1:5" s="68" customFormat="1" ht="12.75">
      <c r="A375" s="59">
        <v>374</v>
      </c>
      <c r="B375" s="36" t="s">
        <v>2605</v>
      </c>
      <c r="C375" s="36">
        <v>57.2</v>
      </c>
      <c r="D375" s="36" t="s">
        <v>2582</v>
      </c>
      <c r="E375" s="36" t="s">
        <v>3205</v>
      </c>
    </row>
    <row r="376" spans="1:5" s="68" customFormat="1" ht="12.75">
      <c r="A376" s="59">
        <v>375</v>
      </c>
      <c r="B376" s="36" t="s">
        <v>2606</v>
      </c>
      <c r="C376" s="36">
        <v>17.6</v>
      </c>
      <c r="D376" s="36" t="s">
        <v>2582</v>
      </c>
      <c r="E376" s="36" t="s">
        <v>3205</v>
      </c>
    </row>
    <row r="377" spans="1:5" s="68" customFormat="1" ht="12.75">
      <c r="A377" s="59">
        <v>376</v>
      </c>
      <c r="B377" s="36" t="s">
        <v>2607</v>
      </c>
      <c r="C377" s="36">
        <v>24.6</v>
      </c>
      <c r="D377" s="36" t="s">
        <v>2582</v>
      </c>
      <c r="E377" s="36" t="s">
        <v>3205</v>
      </c>
    </row>
    <row r="378" spans="1:5" s="68" customFormat="1" ht="12.75">
      <c r="A378" s="59">
        <v>377</v>
      </c>
      <c r="B378" s="36" t="s">
        <v>2608</v>
      </c>
      <c r="C378" s="36">
        <v>37.8</v>
      </c>
      <c r="D378" s="36" t="s">
        <v>2582</v>
      </c>
      <c r="E378" s="36" t="s">
        <v>3205</v>
      </c>
    </row>
    <row r="379" spans="1:5" s="68" customFormat="1" ht="12.75">
      <c r="A379" s="59">
        <v>378</v>
      </c>
      <c r="B379" s="36" t="s">
        <v>3844</v>
      </c>
      <c r="C379" s="36">
        <v>40.1</v>
      </c>
      <c r="D379" s="36" t="s">
        <v>2582</v>
      </c>
      <c r="E379" s="36" t="s">
        <v>3205</v>
      </c>
    </row>
    <row r="380" spans="1:5" s="68" customFormat="1" ht="12.75">
      <c r="A380" s="59">
        <v>379</v>
      </c>
      <c r="B380" s="36" t="s">
        <v>3137</v>
      </c>
      <c r="C380" s="36">
        <v>16.2</v>
      </c>
      <c r="D380" s="36" t="s">
        <v>2582</v>
      </c>
      <c r="E380" s="36" t="s">
        <v>3205</v>
      </c>
    </row>
    <row r="381" spans="1:5" s="68" customFormat="1" ht="12.75">
      <c r="A381" s="59">
        <v>380</v>
      </c>
      <c r="B381" s="36" t="s">
        <v>3845</v>
      </c>
      <c r="C381" s="36">
        <v>29.2</v>
      </c>
      <c r="D381" s="36" t="s">
        <v>2582</v>
      </c>
      <c r="E381" s="36" t="s">
        <v>3205</v>
      </c>
    </row>
    <row r="382" spans="1:5" s="68" customFormat="1" ht="12.75">
      <c r="A382" s="59">
        <v>381</v>
      </c>
      <c r="B382" s="36" t="s">
        <v>1996</v>
      </c>
      <c r="C382" s="36">
        <v>57</v>
      </c>
      <c r="D382" s="36" t="s">
        <v>765</v>
      </c>
      <c r="E382" s="36" t="s">
        <v>2928</v>
      </c>
    </row>
    <row r="383" spans="1:5" s="68" customFormat="1" ht="12.75">
      <c r="A383" s="59">
        <v>382</v>
      </c>
      <c r="B383" s="36" t="s">
        <v>2002</v>
      </c>
      <c r="C383" s="36">
        <v>25.9</v>
      </c>
      <c r="D383" s="36" t="s">
        <v>765</v>
      </c>
      <c r="E383" s="36" t="s">
        <v>2928</v>
      </c>
    </row>
    <row r="384" spans="1:5" s="68" customFormat="1" ht="12.75">
      <c r="A384" s="59">
        <v>383</v>
      </c>
      <c r="B384" s="36" t="s">
        <v>1997</v>
      </c>
      <c r="C384" s="36">
        <v>50</v>
      </c>
      <c r="D384" s="36" t="s">
        <v>765</v>
      </c>
      <c r="E384" s="36" t="s">
        <v>2928</v>
      </c>
    </row>
    <row r="385" spans="1:5" s="68" customFormat="1" ht="12.75">
      <c r="A385" s="59">
        <v>384</v>
      </c>
      <c r="B385" s="36" t="s">
        <v>3846</v>
      </c>
      <c r="C385" s="36">
        <v>16.5</v>
      </c>
      <c r="D385" s="36" t="s">
        <v>2582</v>
      </c>
      <c r="E385" s="36" t="s">
        <v>3205</v>
      </c>
    </row>
    <row r="386" spans="1:5" s="68" customFormat="1" ht="12.75">
      <c r="A386" s="59">
        <v>385</v>
      </c>
      <c r="B386" s="36" t="s">
        <v>2595</v>
      </c>
      <c r="C386" s="36">
        <v>98.2</v>
      </c>
      <c r="D386" s="36" t="s">
        <v>2582</v>
      </c>
      <c r="E386" s="36" t="s">
        <v>3205</v>
      </c>
    </row>
    <row r="387" spans="1:5" s="68" customFormat="1" ht="12.75">
      <c r="A387" s="59">
        <v>386</v>
      </c>
      <c r="B387" s="36" t="s">
        <v>3141</v>
      </c>
      <c r="C387" s="36">
        <v>25.3</v>
      </c>
      <c r="D387" s="36" t="s">
        <v>2582</v>
      </c>
      <c r="E387" s="36" t="s">
        <v>3205</v>
      </c>
    </row>
    <row r="388" spans="1:5" s="68" customFormat="1" ht="12.75">
      <c r="A388" s="59">
        <v>387</v>
      </c>
      <c r="B388" s="36" t="s">
        <v>3852</v>
      </c>
      <c r="C388" s="36">
        <v>8.5</v>
      </c>
      <c r="D388" s="36" t="s">
        <v>2582</v>
      </c>
      <c r="E388" s="36" t="s">
        <v>3205</v>
      </c>
    </row>
    <row r="389" spans="1:5" s="68" customFormat="1" ht="12.75">
      <c r="A389" s="59">
        <v>388</v>
      </c>
      <c r="B389" s="36" t="s">
        <v>3847</v>
      </c>
      <c r="C389" s="36">
        <v>39.6</v>
      </c>
      <c r="D389" s="36" t="s">
        <v>2582</v>
      </c>
      <c r="E389" s="36" t="s">
        <v>3205</v>
      </c>
    </row>
    <row r="390" spans="1:5" s="68" customFormat="1" ht="12.75">
      <c r="A390" s="59">
        <v>389</v>
      </c>
      <c r="B390" s="36" t="s">
        <v>2596</v>
      </c>
      <c r="C390" s="36">
        <v>69</v>
      </c>
      <c r="D390" s="36" t="s">
        <v>2582</v>
      </c>
      <c r="E390" s="36" t="s">
        <v>3205</v>
      </c>
    </row>
    <row r="391" spans="1:5" s="68" customFormat="1" ht="12.75">
      <c r="A391" s="59">
        <v>390</v>
      </c>
      <c r="B391" s="36" t="s">
        <v>2597</v>
      </c>
      <c r="C391" s="36">
        <v>171</v>
      </c>
      <c r="D391" s="36" t="s">
        <v>2582</v>
      </c>
      <c r="E391" s="36" t="s">
        <v>3205</v>
      </c>
    </row>
    <row r="392" spans="1:5" s="68" customFormat="1" ht="12.75">
      <c r="A392" s="59">
        <v>391</v>
      </c>
      <c r="B392" s="36" t="s">
        <v>2598</v>
      </c>
      <c r="C392" s="36">
        <v>162</v>
      </c>
      <c r="D392" s="36" t="s">
        <v>2582</v>
      </c>
      <c r="E392" s="36" t="s">
        <v>3205</v>
      </c>
    </row>
    <row r="393" spans="1:5" s="68" customFormat="1" ht="12.75">
      <c r="A393" s="59">
        <v>392</v>
      </c>
      <c r="B393" s="36" t="s">
        <v>1991</v>
      </c>
      <c r="C393" s="36">
        <v>60.3</v>
      </c>
      <c r="D393" s="36" t="s">
        <v>765</v>
      </c>
      <c r="E393" s="36" t="s">
        <v>2928</v>
      </c>
    </row>
    <row r="394" spans="1:5" s="68" customFormat="1" ht="12.75">
      <c r="A394" s="59">
        <v>393</v>
      </c>
      <c r="B394" s="36" t="s">
        <v>1993</v>
      </c>
      <c r="C394" s="36">
        <v>68.5</v>
      </c>
      <c r="D394" s="36" t="s">
        <v>765</v>
      </c>
      <c r="E394" s="36" t="s">
        <v>2928</v>
      </c>
    </row>
    <row r="395" spans="1:5" s="68" customFormat="1" ht="12.75">
      <c r="A395" s="59">
        <v>394</v>
      </c>
      <c r="B395" s="36" t="s">
        <v>3848</v>
      </c>
      <c r="C395" s="36">
        <v>22.7</v>
      </c>
      <c r="D395" s="36" t="s">
        <v>2582</v>
      </c>
      <c r="E395" s="36" t="s">
        <v>3205</v>
      </c>
    </row>
    <row r="396" spans="1:5" s="68" customFormat="1" ht="12.75">
      <c r="A396" s="59">
        <v>395</v>
      </c>
      <c r="B396" s="36" t="s">
        <v>3849</v>
      </c>
      <c r="C396" s="36">
        <v>32.5</v>
      </c>
      <c r="D396" s="36" t="s">
        <v>2582</v>
      </c>
      <c r="E396" s="36" t="s">
        <v>3205</v>
      </c>
    </row>
    <row r="397" spans="1:5" s="68" customFormat="1" ht="12.75">
      <c r="A397" s="59">
        <v>396</v>
      </c>
      <c r="B397" s="36" t="s">
        <v>2548</v>
      </c>
      <c r="C397" s="36">
        <v>75.5</v>
      </c>
      <c r="D397" s="36" t="s">
        <v>2531</v>
      </c>
      <c r="E397" s="36" t="s">
        <v>2928</v>
      </c>
    </row>
    <row r="398" spans="1:5" s="68" customFormat="1" ht="12.75">
      <c r="A398" s="59">
        <v>397</v>
      </c>
      <c r="B398" s="36" t="s">
        <v>2454</v>
      </c>
      <c r="C398" s="36">
        <v>39.7</v>
      </c>
      <c r="D398" s="36" t="s">
        <v>3048</v>
      </c>
      <c r="E398" s="36" t="s">
        <v>2928</v>
      </c>
    </row>
    <row r="399" spans="1:5" s="68" customFormat="1" ht="12.75">
      <c r="A399" s="59">
        <v>398</v>
      </c>
      <c r="B399" s="36" t="s">
        <v>2549</v>
      </c>
      <c r="C399" s="36">
        <v>41.8</v>
      </c>
      <c r="D399" s="36" t="s">
        <v>2531</v>
      </c>
      <c r="E399" s="36" t="s">
        <v>2928</v>
      </c>
    </row>
    <row r="400" spans="1:5" s="68" customFormat="1" ht="12.75">
      <c r="A400" s="59">
        <v>399</v>
      </c>
      <c r="B400" s="36" t="s">
        <v>2455</v>
      </c>
      <c r="C400" s="36">
        <v>30.7</v>
      </c>
      <c r="D400" s="36" t="s">
        <v>3048</v>
      </c>
      <c r="E400" s="36" t="s">
        <v>2928</v>
      </c>
    </row>
    <row r="401" spans="1:5" s="68" customFormat="1" ht="12.75">
      <c r="A401" s="59">
        <v>400</v>
      </c>
      <c r="B401" s="36" t="s">
        <v>3919</v>
      </c>
      <c r="C401" s="36">
        <v>92.5</v>
      </c>
      <c r="D401" s="36" t="s">
        <v>3922</v>
      </c>
      <c r="E401" s="36" t="s">
        <v>3206</v>
      </c>
    </row>
    <row r="402" spans="1:5" s="68" customFormat="1" ht="12.75">
      <c r="A402" s="59">
        <v>401</v>
      </c>
      <c r="B402" s="36" t="s">
        <v>3993</v>
      </c>
      <c r="C402" s="36">
        <v>56.1</v>
      </c>
      <c r="D402" s="36" t="s">
        <v>3988</v>
      </c>
      <c r="E402" s="36" t="s">
        <v>3205</v>
      </c>
    </row>
    <row r="403" spans="1:5" s="68" customFormat="1" ht="12.75">
      <c r="A403" s="59">
        <v>402</v>
      </c>
      <c r="B403" s="36" t="s">
        <v>3464</v>
      </c>
      <c r="C403" s="36">
        <v>16</v>
      </c>
      <c r="D403" s="36" t="s">
        <v>3988</v>
      </c>
      <c r="E403" s="36" t="s">
        <v>3205</v>
      </c>
    </row>
    <row r="404" spans="1:5" s="68" customFormat="1" ht="12.75">
      <c r="A404" s="59">
        <v>403</v>
      </c>
      <c r="B404" s="36" t="s">
        <v>3466</v>
      </c>
      <c r="C404" s="36">
        <v>46.6</v>
      </c>
      <c r="D404" s="36" t="s">
        <v>2487</v>
      </c>
      <c r="E404" s="36" t="s">
        <v>1096</v>
      </c>
    </row>
    <row r="405" spans="1:5" s="68" customFormat="1" ht="12.75">
      <c r="A405" s="59">
        <v>404</v>
      </c>
      <c r="B405" s="36" t="s">
        <v>3465</v>
      </c>
      <c r="C405" s="36">
        <v>98.7</v>
      </c>
      <c r="D405" s="36" t="s">
        <v>339</v>
      </c>
      <c r="E405" s="36" t="s">
        <v>2928</v>
      </c>
    </row>
    <row r="406" spans="1:5" s="68" customFormat="1" ht="12.75">
      <c r="A406" s="59">
        <v>405</v>
      </c>
      <c r="B406" s="36" t="s">
        <v>2005</v>
      </c>
      <c r="C406" s="36">
        <v>109</v>
      </c>
      <c r="D406" s="36" t="s">
        <v>765</v>
      </c>
      <c r="E406" s="36" t="s">
        <v>2928</v>
      </c>
    </row>
    <row r="407" spans="1:5" s="68" customFormat="1" ht="12.75">
      <c r="A407" s="59">
        <v>406</v>
      </c>
      <c r="B407" s="36" t="s">
        <v>2004</v>
      </c>
      <c r="C407" s="36">
        <v>125</v>
      </c>
      <c r="D407" s="36" t="s">
        <v>765</v>
      </c>
      <c r="E407" s="36" t="s">
        <v>2928</v>
      </c>
    </row>
    <row r="408" spans="1:5" s="68" customFormat="1" ht="12.75">
      <c r="A408" s="59">
        <v>407</v>
      </c>
      <c r="B408" s="36" t="s">
        <v>1145</v>
      </c>
      <c r="C408" s="36">
        <v>46.8</v>
      </c>
      <c r="D408" s="36" t="s">
        <v>765</v>
      </c>
      <c r="E408" s="36" t="s">
        <v>2928</v>
      </c>
    </row>
    <row r="409" spans="1:5" s="68" customFormat="1" ht="12.75">
      <c r="A409" s="59">
        <v>408</v>
      </c>
      <c r="B409" s="36" t="s">
        <v>2003</v>
      </c>
      <c r="C409" s="36">
        <v>87.7</v>
      </c>
      <c r="D409" s="36" t="s">
        <v>765</v>
      </c>
      <c r="E409" s="36" t="s">
        <v>2928</v>
      </c>
    </row>
    <row r="410" spans="1:5" s="68" customFormat="1" ht="12.75">
      <c r="A410" s="59">
        <v>409</v>
      </c>
      <c r="B410" s="36" t="s">
        <v>1146</v>
      </c>
      <c r="C410" s="36">
        <v>71.1</v>
      </c>
      <c r="D410" s="36" t="s">
        <v>765</v>
      </c>
      <c r="E410" s="36" t="s">
        <v>2928</v>
      </c>
    </row>
    <row r="411" spans="1:5" s="68" customFormat="1" ht="12.75">
      <c r="A411" s="59">
        <v>410</v>
      </c>
      <c r="B411" s="36" t="s">
        <v>2006</v>
      </c>
      <c r="C411" s="36">
        <v>89.2</v>
      </c>
      <c r="D411" s="36" t="s">
        <v>765</v>
      </c>
      <c r="E411" s="36" t="s">
        <v>2928</v>
      </c>
    </row>
    <row r="412" spans="1:5" s="68" customFormat="1" ht="12.75">
      <c r="A412" s="59">
        <v>411</v>
      </c>
      <c r="B412" s="36" t="s">
        <v>3371</v>
      </c>
      <c r="C412" s="36">
        <v>339</v>
      </c>
      <c r="D412" s="36" t="s">
        <v>2531</v>
      </c>
      <c r="E412" s="36" t="s">
        <v>2928</v>
      </c>
    </row>
    <row r="413" spans="1:5" s="68" customFormat="1" ht="12.75">
      <c r="A413" s="59">
        <v>412</v>
      </c>
      <c r="B413" s="36" t="s">
        <v>1144</v>
      </c>
      <c r="C413" s="36">
        <v>128</v>
      </c>
      <c r="D413" s="36" t="s">
        <v>765</v>
      </c>
      <c r="E413" s="36" t="s">
        <v>2928</v>
      </c>
    </row>
    <row r="414" spans="1:5" s="68" customFormat="1" ht="12.75">
      <c r="A414" s="59">
        <v>413</v>
      </c>
      <c r="B414" s="36" t="s">
        <v>3467</v>
      </c>
      <c r="C414" s="36">
        <v>69.7</v>
      </c>
      <c r="D414" s="36" t="s">
        <v>2487</v>
      </c>
      <c r="E414" s="36" t="s">
        <v>1096</v>
      </c>
    </row>
    <row r="415" spans="1:5" s="68" customFormat="1" ht="12.75">
      <c r="A415" s="59">
        <v>414</v>
      </c>
      <c r="B415" s="36" t="s">
        <v>1143</v>
      </c>
      <c r="C415" s="36">
        <v>111</v>
      </c>
      <c r="D415" s="36" t="s">
        <v>765</v>
      </c>
      <c r="E415" s="36" t="s">
        <v>2928</v>
      </c>
    </row>
    <row r="416" spans="1:5" s="68" customFormat="1" ht="12.75">
      <c r="A416" s="59">
        <v>415</v>
      </c>
      <c r="B416" s="36" t="s">
        <v>1147</v>
      </c>
      <c r="C416" s="36">
        <v>208</v>
      </c>
      <c r="D416" s="36" t="s">
        <v>765</v>
      </c>
      <c r="E416" s="36" t="s">
        <v>2928</v>
      </c>
    </row>
    <row r="417" spans="1:5" s="68" customFormat="1" ht="12.75">
      <c r="A417" s="59">
        <v>416</v>
      </c>
      <c r="B417" s="36" t="s">
        <v>3962</v>
      </c>
      <c r="C417" s="36">
        <v>136</v>
      </c>
      <c r="D417" s="36" t="s">
        <v>2531</v>
      </c>
      <c r="E417" s="36" t="s">
        <v>2928</v>
      </c>
    </row>
    <row r="418" spans="1:5" s="68" customFormat="1" ht="12.75">
      <c r="A418" s="59">
        <v>417</v>
      </c>
      <c r="B418" s="36" t="s">
        <v>1824</v>
      </c>
      <c r="C418" s="36">
        <v>80.4</v>
      </c>
      <c r="D418" s="36" t="s">
        <v>2030</v>
      </c>
      <c r="E418" s="36" t="s">
        <v>3206</v>
      </c>
    </row>
    <row r="419" spans="1:5" s="68" customFormat="1" ht="12.75">
      <c r="A419" s="59">
        <v>418</v>
      </c>
      <c r="B419" s="36" t="s">
        <v>1432</v>
      </c>
      <c r="C419" s="36">
        <v>38.2</v>
      </c>
      <c r="D419" s="36" t="s">
        <v>2030</v>
      </c>
      <c r="E419" s="36" t="s">
        <v>3206</v>
      </c>
    </row>
    <row r="420" spans="1:5" s="68" customFormat="1" ht="12.75">
      <c r="A420" s="59">
        <v>419</v>
      </c>
      <c r="B420" s="36" t="s">
        <v>1823</v>
      </c>
      <c r="C420" s="36">
        <v>116</v>
      </c>
      <c r="D420" s="36" t="s">
        <v>765</v>
      </c>
      <c r="E420" s="36" t="s">
        <v>2928</v>
      </c>
    </row>
    <row r="421" spans="1:5" s="68" customFormat="1" ht="12.75">
      <c r="A421" s="59">
        <v>420</v>
      </c>
      <c r="B421" s="36" t="s">
        <v>3469</v>
      </c>
      <c r="C421" s="36">
        <v>12.2</v>
      </c>
      <c r="D421" s="36" t="s">
        <v>2487</v>
      </c>
      <c r="E421" s="36" t="s">
        <v>1096</v>
      </c>
    </row>
    <row r="422" spans="1:5" s="68" customFormat="1" ht="12.75">
      <c r="A422" s="59">
        <v>421</v>
      </c>
      <c r="B422" s="36" t="s">
        <v>1825</v>
      </c>
      <c r="C422" s="36">
        <v>441</v>
      </c>
      <c r="D422" s="36" t="s">
        <v>765</v>
      </c>
      <c r="E422" s="36" t="s">
        <v>2928</v>
      </c>
    </row>
    <row r="423" spans="1:5" s="68" customFormat="1" ht="12.75">
      <c r="A423" s="59">
        <v>422</v>
      </c>
      <c r="B423" s="36" t="s">
        <v>1313</v>
      </c>
      <c r="C423" s="36">
        <v>33.3</v>
      </c>
      <c r="D423" s="36" t="s">
        <v>2031</v>
      </c>
      <c r="E423" s="36" t="s">
        <v>3206</v>
      </c>
    </row>
    <row r="424" spans="1:5" s="68" customFormat="1" ht="12.75">
      <c r="A424" s="59">
        <v>423</v>
      </c>
      <c r="B424" s="36" t="s">
        <v>2235</v>
      </c>
      <c r="C424" s="36">
        <v>24.6</v>
      </c>
      <c r="D424" s="36" t="s">
        <v>2032</v>
      </c>
      <c r="E424" s="36" t="s">
        <v>3206</v>
      </c>
    </row>
    <row r="425" spans="1:5" s="68" customFormat="1" ht="12.75">
      <c r="A425" s="59">
        <v>424</v>
      </c>
      <c r="B425" s="36" t="s">
        <v>3752</v>
      </c>
      <c r="C425" s="36">
        <v>21.1</v>
      </c>
      <c r="D425" s="36" t="s">
        <v>2032</v>
      </c>
      <c r="E425" s="36" t="s">
        <v>3206</v>
      </c>
    </row>
    <row r="426" spans="1:5" s="68" customFormat="1" ht="12.75">
      <c r="A426" s="59">
        <v>425</v>
      </c>
      <c r="B426" s="36" t="s">
        <v>3192</v>
      </c>
      <c r="C426" s="36">
        <v>30.5</v>
      </c>
      <c r="D426" s="36" t="s">
        <v>2031</v>
      </c>
      <c r="E426" s="36" t="s">
        <v>3206</v>
      </c>
    </row>
    <row r="427" spans="1:5" s="68" customFormat="1" ht="12.75">
      <c r="A427" s="59">
        <v>426</v>
      </c>
      <c r="B427" s="36" t="s">
        <v>260</v>
      </c>
      <c r="C427" s="36">
        <v>48.9</v>
      </c>
      <c r="D427" s="36" t="s">
        <v>2031</v>
      </c>
      <c r="E427" s="36" t="s">
        <v>3206</v>
      </c>
    </row>
    <row r="428" spans="1:5" s="68" customFormat="1" ht="12.75">
      <c r="A428" s="59">
        <v>427</v>
      </c>
      <c r="B428" s="36" t="s">
        <v>256</v>
      </c>
      <c r="C428" s="36">
        <v>58.4</v>
      </c>
      <c r="D428" s="36" t="s">
        <v>2030</v>
      </c>
      <c r="E428" s="36" t="s">
        <v>3206</v>
      </c>
    </row>
    <row r="429" spans="1:5" s="68" customFormat="1" ht="12.75">
      <c r="A429" s="59">
        <v>428</v>
      </c>
      <c r="B429" s="36" t="s">
        <v>262</v>
      </c>
      <c r="C429" s="36">
        <v>62.8</v>
      </c>
      <c r="D429" s="36" t="s">
        <v>2031</v>
      </c>
      <c r="E429" s="36" t="s">
        <v>3206</v>
      </c>
    </row>
    <row r="430" spans="1:5" s="68" customFormat="1" ht="12.75">
      <c r="A430" s="59">
        <v>429</v>
      </c>
      <c r="B430" s="36" t="s">
        <v>261</v>
      </c>
      <c r="C430" s="36">
        <v>127</v>
      </c>
      <c r="D430" s="36" t="s">
        <v>2031</v>
      </c>
      <c r="E430" s="36" t="s">
        <v>3206</v>
      </c>
    </row>
    <row r="431" spans="1:5" s="68" customFormat="1" ht="12.75">
      <c r="A431" s="59">
        <v>430</v>
      </c>
      <c r="B431" s="36" t="s">
        <v>265</v>
      </c>
      <c r="C431" s="36">
        <v>91.2</v>
      </c>
      <c r="D431" s="36" t="s">
        <v>2031</v>
      </c>
      <c r="E431" s="36" t="s">
        <v>3206</v>
      </c>
    </row>
    <row r="432" spans="1:5" s="68" customFormat="1" ht="12.75">
      <c r="A432" s="59">
        <v>431</v>
      </c>
      <c r="B432" s="36" t="s">
        <v>259</v>
      </c>
      <c r="C432" s="36">
        <v>64.8</v>
      </c>
      <c r="D432" s="36" t="s">
        <v>2031</v>
      </c>
      <c r="E432" s="36" t="s">
        <v>3206</v>
      </c>
    </row>
    <row r="433" spans="1:5" s="68" customFormat="1" ht="12.75">
      <c r="A433" s="59">
        <v>432</v>
      </c>
      <c r="B433" s="36" t="s">
        <v>41</v>
      </c>
      <c r="C433" s="36">
        <v>43.8</v>
      </c>
      <c r="D433" s="36" t="s">
        <v>490</v>
      </c>
      <c r="E433" s="36" t="s">
        <v>3206</v>
      </c>
    </row>
    <row r="434" spans="1:5" s="68" customFormat="1" ht="12.75">
      <c r="A434" s="59">
        <v>433</v>
      </c>
      <c r="B434" s="36" t="s">
        <v>2231</v>
      </c>
      <c r="C434" s="36">
        <v>43.3</v>
      </c>
      <c r="D434" s="36" t="s">
        <v>2031</v>
      </c>
      <c r="E434" s="36" t="s">
        <v>3206</v>
      </c>
    </row>
    <row r="435" spans="1:5" s="68" customFormat="1" ht="12.75">
      <c r="A435" s="59">
        <v>434</v>
      </c>
      <c r="B435" s="36" t="s">
        <v>2232</v>
      </c>
      <c r="C435" s="36">
        <v>25.1</v>
      </c>
      <c r="D435" s="36" t="s">
        <v>2031</v>
      </c>
      <c r="E435" s="36" t="s">
        <v>3206</v>
      </c>
    </row>
    <row r="436" spans="1:5" s="68" customFormat="1" ht="12.75">
      <c r="A436" s="59">
        <v>435</v>
      </c>
      <c r="B436" s="36" t="s">
        <v>257</v>
      </c>
      <c r="C436" s="36">
        <v>25.2</v>
      </c>
      <c r="D436" s="36" t="s">
        <v>2030</v>
      </c>
      <c r="E436" s="36" t="s">
        <v>3206</v>
      </c>
    </row>
    <row r="437" spans="1:5" s="68" customFormat="1" ht="12.75">
      <c r="A437" s="59">
        <v>436</v>
      </c>
      <c r="B437" s="36" t="s">
        <v>3599</v>
      </c>
      <c r="C437" s="36">
        <v>23.9</v>
      </c>
      <c r="D437" s="36" t="s">
        <v>2032</v>
      </c>
      <c r="E437" s="36" t="s">
        <v>3206</v>
      </c>
    </row>
    <row r="438" spans="1:5" s="68" customFormat="1" ht="12.75">
      <c r="A438" s="59">
        <v>437</v>
      </c>
      <c r="B438" s="36" t="s">
        <v>264</v>
      </c>
      <c r="C438" s="36">
        <v>63.4</v>
      </c>
      <c r="D438" s="36" t="s">
        <v>2031</v>
      </c>
      <c r="E438" s="36" t="s">
        <v>3206</v>
      </c>
    </row>
    <row r="439" spans="1:5" s="68" customFormat="1" ht="12.75">
      <c r="A439" s="59">
        <v>438</v>
      </c>
      <c r="B439" s="36" t="s">
        <v>263</v>
      </c>
      <c r="C439" s="36">
        <v>18</v>
      </c>
      <c r="D439" s="36" t="s">
        <v>2031</v>
      </c>
      <c r="E439" s="36" t="s">
        <v>3206</v>
      </c>
    </row>
    <row r="440" spans="1:5" s="68" customFormat="1" ht="12.75">
      <c r="A440" s="59">
        <v>439</v>
      </c>
      <c r="B440" s="36" t="s">
        <v>2236</v>
      </c>
      <c r="C440" s="36">
        <v>18</v>
      </c>
      <c r="D440" s="36" t="s">
        <v>2032</v>
      </c>
      <c r="E440" s="36" t="s">
        <v>3206</v>
      </c>
    </row>
    <row r="441" spans="1:5" s="68" customFormat="1" ht="12.75">
      <c r="A441" s="59">
        <v>440</v>
      </c>
      <c r="B441" s="36" t="s">
        <v>3193</v>
      </c>
      <c r="C441" s="36">
        <v>10.9</v>
      </c>
      <c r="D441" s="36" t="s">
        <v>2031</v>
      </c>
      <c r="E441" s="36" t="s">
        <v>3206</v>
      </c>
    </row>
    <row r="442" spans="1:5" s="68" customFormat="1" ht="12.75">
      <c r="A442" s="59">
        <v>441</v>
      </c>
      <c r="B442" s="36" t="s">
        <v>3963</v>
      </c>
      <c r="C442" s="36">
        <v>113</v>
      </c>
      <c r="D442" s="36" t="s">
        <v>2531</v>
      </c>
      <c r="E442" s="36" t="s">
        <v>2928</v>
      </c>
    </row>
    <row r="443" spans="1:5" s="68" customFormat="1" ht="12.75">
      <c r="A443" s="59">
        <v>442</v>
      </c>
      <c r="B443" s="36" t="s">
        <v>2234</v>
      </c>
      <c r="C443" s="36">
        <v>28</v>
      </c>
      <c r="D443" s="36" t="s">
        <v>2031</v>
      </c>
      <c r="E443" s="36" t="s">
        <v>3206</v>
      </c>
    </row>
    <row r="444" spans="1:5" s="68" customFormat="1" ht="12.75">
      <c r="A444" s="59">
        <v>443</v>
      </c>
      <c r="B444" s="36" t="s">
        <v>258</v>
      </c>
      <c r="C444" s="36">
        <v>27.7</v>
      </c>
      <c r="D444" s="36" t="s">
        <v>2030</v>
      </c>
      <c r="E444" s="36" t="s">
        <v>3206</v>
      </c>
    </row>
    <row r="445" spans="1:5" s="68" customFormat="1" ht="12.75">
      <c r="A445" s="59">
        <v>444</v>
      </c>
      <c r="B445" s="36" t="s">
        <v>2233</v>
      </c>
      <c r="C445" s="36">
        <v>27.7</v>
      </c>
      <c r="D445" s="36" t="s">
        <v>2031</v>
      </c>
      <c r="E445" s="36" t="s">
        <v>3206</v>
      </c>
    </row>
    <row r="446" spans="1:5" s="68" customFormat="1" ht="12.75">
      <c r="A446" s="59">
        <v>445</v>
      </c>
      <c r="B446" s="36" t="s">
        <v>3600</v>
      </c>
      <c r="C446" s="36">
        <v>47.8</v>
      </c>
      <c r="D446" s="36" t="s">
        <v>2032</v>
      </c>
      <c r="E446" s="36" t="s">
        <v>3206</v>
      </c>
    </row>
    <row r="447" spans="1:5" s="68" customFormat="1" ht="12.75">
      <c r="A447" s="59">
        <v>446</v>
      </c>
      <c r="B447" s="36" t="s">
        <v>3194</v>
      </c>
      <c r="C447" s="36">
        <v>16.1</v>
      </c>
      <c r="D447" s="36" t="s">
        <v>2032</v>
      </c>
      <c r="E447" s="36" t="s">
        <v>3206</v>
      </c>
    </row>
    <row r="448" spans="1:5" s="68" customFormat="1" ht="12.75">
      <c r="A448" s="59">
        <v>447</v>
      </c>
      <c r="B448" s="36" t="s">
        <v>3195</v>
      </c>
      <c r="C448" s="36">
        <v>185</v>
      </c>
      <c r="D448" s="36" t="s">
        <v>2032</v>
      </c>
      <c r="E448" s="36" t="s">
        <v>3206</v>
      </c>
    </row>
    <row r="449" spans="1:5" s="68" customFormat="1" ht="12.75">
      <c r="A449" s="59">
        <v>448</v>
      </c>
      <c r="B449" s="36" t="s">
        <v>947</v>
      </c>
      <c r="C449" s="36">
        <v>111</v>
      </c>
      <c r="D449" s="36" t="s">
        <v>943</v>
      </c>
      <c r="E449" s="36" t="s">
        <v>2928</v>
      </c>
    </row>
    <row r="450" spans="1:5" s="68" customFormat="1" ht="12.75">
      <c r="A450" s="59">
        <v>449</v>
      </c>
      <c r="B450" s="36" t="s">
        <v>2407</v>
      </c>
      <c r="C450" s="36">
        <v>283</v>
      </c>
      <c r="D450" s="36" t="s">
        <v>971</v>
      </c>
      <c r="E450" s="36" t="s">
        <v>964</v>
      </c>
    </row>
    <row r="451" spans="1:5" s="68" customFormat="1" ht="12.75">
      <c r="A451" s="59">
        <v>450</v>
      </c>
      <c r="B451" s="36" t="s">
        <v>3325</v>
      </c>
      <c r="C451" s="36">
        <v>41.5</v>
      </c>
      <c r="D451" s="36" t="s">
        <v>2032</v>
      </c>
      <c r="E451" s="36" t="s">
        <v>3206</v>
      </c>
    </row>
    <row r="452" spans="1:5" s="68" customFormat="1" ht="12.75">
      <c r="A452" s="59">
        <v>451</v>
      </c>
      <c r="B452" s="36" t="s">
        <v>3196</v>
      </c>
      <c r="C452" s="36">
        <v>41.5</v>
      </c>
      <c r="D452" s="36" t="s">
        <v>2032</v>
      </c>
      <c r="E452" s="36" t="s">
        <v>3206</v>
      </c>
    </row>
    <row r="453" spans="1:5" s="68" customFormat="1" ht="12.75">
      <c r="A453" s="59">
        <v>452</v>
      </c>
      <c r="B453" s="36" t="s">
        <v>3964</v>
      </c>
      <c r="C453" s="36">
        <v>61.8</v>
      </c>
      <c r="D453" s="36" t="s">
        <v>2030</v>
      </c>
      <c r="E453" s="36" t="s">
        <v>3206</v>
      </c>
    </row>
    <row r="454" spans="1:5" s="68" customFormat="1" ht="12.75">
      <c r="A454" s="59">
        <v>453</v>
      </c>
      <c r="B454" s="36" t="s">
        <v>3601</v>
      </c>
      <c r="C454" s="36">
        <v>113</v>
      </c>
      <c r="D454" s="36" t="s">
        <v>2531</v>
      </c>
      <c r="E454" s="36" t="s">
        <v>2928</v>
      </c>
    </row>
    <row r="455" spans="1:5" s="68" customFormat="1" ht="12.75">
      <c r="A455" s="59">
        <v>454</v>
      </c>
      <c r="B455" s="36" t="s">
        <v>3602</v>
      </c>
      <c r="C455" s="36">
        <v>108</v>
      </c>
      <c r="D455" s="36" t="s">
        <v>2531</v>
      </c>
      <c r="E455" s="36" t="s">
        <v>2928</v>
      </c>
    </row>
    <row r="456" spans="1:5" s="68" customFormat="1" ht="12.75">
      <c r="A456" s="59">
        <v>455</v>
      </c>
      <c r="B456" s="36" t="s">
        <v>1015</v>
      </c>
      <c r="C456" s="36">
        <v>138</v>
      </c>
      <c r="D456" s="36" t="s">
        <v>1016</v>
      </c>
      <c r="E456" s="36" t="s">
        <v>2928</v>
      </c>
    </row>
    <row r="457" spans="1:5" s="68" customFormat="1" ht="12.75">
      <c r="A457" s="59">
        <v>456</v>
      </c>
      <c r="B457" s="36" t="s">
        <v>636</v>
      </c>
      <c r="C457" s="36">
        <v>60.8</v>
      </c>
      <c r="D457" s="36" t="s">
        <v>2032</v>
      </c>
      <c r="E457" s="36" t="s">
        <v>3206</v>
      </c>
    </row>
    <row r="458" spans="1:5" s="68" customFormat="1" ht="12.75">
      <c r="A458" s="59">
        <v>457</v>
      </c>
      <c r="B458" s="36" t="s">
        <v>637</v>
      </c>
      <c r="C458" s="36">
        <v>59.7</v>
      </c>
      <c r="D458" s="36" t="s">
        <v>2032</v>
      </c>
      <c r="E458" s="36" t="s">
        <v>3206</v>
      </c>
    </row>
    <row r="459" spans="1:5" s="68" customFormat="1" ht="12.75">
      <c r="A459" s="59">
        <v>458</v>
      </c>
      <c r="B459" s="36" t="s">
        <v>638</v>
      </c>
      <c r="C459" s="36">
        <v>74</v>
      </c>
      <c r="D459" s="36" t="s">
        <v>2032</v>
      </c>
      <c r="E459" s="36" t="s">
        <v>3206</v>
      </c>
    </row>
    <row r="460" spans="1:5" s="68" customFormat="1" ht="12.75">
      <c r="A460" s="59">
        <v>459</v>
      </c>
      <c r="B460" s="36" t="s">
        <v>2735</v>
      </c>
      <c r="C460" s="36">
        <v>59.8</v>
      </c>
      <c r="D460" s="36" t="s">
        <v>2032</v>
      </c>
      <c r="E460" s="36" t="s">
        <v>3206</v>
      </c>
    </row>
    <row r="461" spans="1:5" s="68" customFormat="1" ht="12.75">
      <c r="A461" s="59">
        <v>460</v>
      </c>
      <c r="B461" s="36" t="s">
        <v>2008</v>
      </c>
      <c r="C461" s="36">
        <v>61.9</v>
      </c>
      <c r="D461" s="36" t="s">
        <v>2033</v>
      </c>
      <c r="E461" s="36" t="s">
        <v>3206</v>
      </c>
    </row>
    <row r="462" spans="1:5" s="68" customFormat="1" ht="12.75">
      <c r="A462" s="59">
        <v>461</v>
      </c>
      <c r="B462" s="36" t="s">
        <v>2009</v>
      </c>
      <c r="C462" s="36">
        <v>62.5</v>
      </c>
      <c r="D462" s="36" t="s">
        <v>2033</v>
      </c>
      <c r="E462" s="36" t="s">
        <v>3206</v>
      </c>
    </row>
    <row r="463" spans="1:5" s="68" customFormat="1" ht="12.75">
      <c r="A463" s="59">
        <v>462</v>
      </c>
      <c r="B463" s="36" t="s">
        <v>2010</v>
      </c>
      <c r="C463" s="36">
        <v>63.7</v>
      </c>
      <c r="D463" s="36" t="s">
        <v>2033</v>
      </c>
      <c r="E463" s="36" t="s">
        <v>3206</v>
      </c>
    </row>
    <row r="464" spans="1:5" s="68" customFormat="1" ht="12.75">
      <c r="A464" s="59">
        <v>463</v>
      </c>
      <c r="B464" s="36" t="s">
        <v>2011</v>
      </c>
      <c r="C464" s="36">
        <v>92.5</v>
      </c>
      <c r="D464" s="36" t="s">
        <v>2033</v>
      </c>
      <c r="E464" s="36" t="s">
        <v>3206</v>
      </c>
    </row>
    <row r="465" spans="1:5" s="68" customFormat="1" ht="12.75">
      <c r="A465" s="59">
        <v>464</v>
      </c>
      <c r="B465" s="36" t="s">
        <v>2149</v>
      </c>
      <c r="C465" s="36">
        <v>55.6</v>
      </c>
      <c r="D465" s="36" t="s">
        <v>2033</v>
      </c>
      <c r="E465" s="36" t="s">
        <v>3206</v>
      </c>
    </row>
    <row r="466" spans="1:5" s="68" customFormat="1" ht="12.75">
      <c r="A466" s="59">
        <v>465</v>
      </c>
      <c r="B466" s="36" t="s">
        <v>3639</v>
      </c>
      <c r="C466" s="36">
        <v>64</v>
      </c>
      <c r="D466" s="36" t="s">
        <v>2033</v>
      </c>
      <c r="E466" s="36" t="s">
        <v>3206</v>
      </c>
    </row>
    <row r="467" spans="1:5" s="68" customFormat="1" ht="12.75">
      <c r="A467" s="59">
        <v>466</v>
      </c>
      <c r="B467" s="36" t="s">
        <v>3640</v>
      </c>
      <c r="C467" s="36">
        <v>78.4</v>
      </c>
      <c r="D467" s="36" t="s">
        <v>2033</v>
      </c>
      <c r="E467" s="36" t="s">
        <v>3206</v>
      </c>
    </row>
    <row r="468" spans="1:5" s="68" customFormat="1" ht="12.75">
      <c r="A468" s="59">
        <v>467</v>
      </c>
      <c r="B468" s="36" t="s">
        <v>3641</v>
      </c>
      <c r="C468" s="36">
        <v>106</v>
      </c>
      <c r="D468" s="36" t="s">
        <v>2034</v>
      </c>
      <c r="E468" s="36" t="s">
        <v>3206</v>
      </c>
    </row>
    <row r="469" spans="1:5" s="68" customFormat="1" ht="12.75">
      <c r="A469" s="59">
        <v>468</v>
      </c>
      <c r="B469" s="36" t="s">
        <v>3642</v>
      </c>
      <c r="C469" s="36">
        <v>60.8</v>
      </c>
      <c r="D469" s="36" t="s">
        <v>2033</v>
      </c>
      <c r="E469" s="36" t="s">
        <v>3206</v>
      </c>
    </row>
    <row r="470" spans="1:5" s="68" customFormat="1" ht="12.75">
      <c r="A470" s="59">
        <v>469</v>
      </c>
      <c r="B470" s="36" t="s">
        <v>3643</v>
      </c>
      <c r="C470" s="36">
        <v>67</v>
      </c>
      <c r="D470" s="36" t="s">
        <v>2033</v>
      </c>
      <c r="E470" s="36" t="s">
        <v>3206</v>
      </c>
    </row>
    <row r="471" spans="1:5" s="68" customFormat="1" ht="12.75">
      <c r="A471" s="59">
        <v>470</v>
      </c>
      <c r="B471" s="36" t="s">
        <v>3644</v>
      </c>
      <c r="C471" s="36">
        <v>60.1</v>
      </c>
      <c r="D471" s="36" t="s">
        <v>2034</v>
      </c>
      <c r="E471" s="36" t="s">
        <v>3206</v>
      </c>
    </row>
    <row r="472" spans="1:5" s="68" customFormat="1" ht="12.75">
      <c r="A472" s="59">
        <v>471</v>
      </c>
      <c r="B472" s="36" t="s">
        <v>251</v>
      </c>
      <c r="C472" s="36">
        <v>74.7</v>
      </c>
      <c r="D472" s="36" t="s">
        <v>2033</v>
      </c>
      <c r="E472" s="36" t="s">
        <v>3206</v>
      </c>
    </row>
    <row r="473" spans="1:5" s="68" customFormat="1" ht="12.75">
      <c r="A473" s="59">
        <v>472</v>
      </c>
      <c r="B473" s="36" t="s">
        <v>2244</v>
      </c>
      <c r="C473" s="36">
        <v>36.5</v>
      </c>
      <c r="D473" s="36" t="s">
        <v>303</v>
      </c>
      <c r="E473" s="36" t="s">
        <v>2928</v>
      </c>
    </row>
    <row r="474" spans="1:5" s="68" customFormat="1" ht="12.75">
      <c r="A474" s="59">
        <v>473</v>
      </c>
      <c r="B474" s="50" t="s">
        <v>2579</v>
      </c>
      <c r="C474" s="50">
        <v>7.43</v>
      </c>
      <c r="D474" s="50" t="s">
        <v>2578</v>
      </c>
      <c r="E474" s="50"/>
    </row>
    <row r="475" spans="1:5" s="68" customFormat="1" ht="12.75">
      <c r="A475" s="59">
        <v>474</v>
      </c>
      <c r="B475" s="36" t="s">
        <v>2964</v>
      </c>
      <c r="C475" s="36">
        <v>143</v>
      </c>
      <c r="D475" s="36" t="s">
        <v>1424</v>
      </c>
      <c r="E475" s="36" t="s">
        <v>3205</v>
      </c>
    </row>
    <row r="476" spans="1:5" s="68" customFormat="1" ht="12.75">
      <c r="A476" s="59">
        <v>475</v>
      </c>
      <c r="B476" s="36" t="s">
        <v>2456</v>
      </c>
      <c r="C476" s="36">
        <v>17.9</v>
      </c>
      <c r="D476" s="36" t="s">
        <v>3048</v>
      </c>
      <c r="E476" s="36" t="s">
        <v>2928</v>
      </c>
    </row>
    <row r="477" spans="1:5" s="68" customFormat="1" ht="12.75">
      <c r="A477" s="59">
        <v>476</v>
      </c>
      <c r="B477" s="36" t="s">
        <v>3603</v>
      </c>
      <c r="C477" s="36">
        <v>156</v>
      </c>
      <c r="D477" s="36" t="s">
        <v>2531</v>
      </c>
      <c r="E477" s="36" t="s">
        <v>2928</v>
      </c>
    </row>
    <row r="478" spans="1:5" s="68" customFormat="1" ht="12.75">
      <c r="A478" s="59">
        <v>477</v>
      </c>
      <c r="B478" s="36" t="s">
        <v>2986</v>
      </c>
      <c r="C478" s="36">
        <v>94.1</v>
      </c>
      <c r="D478" s="36" t="s">
        <v>2713</v>
      </c>
      <c r="E478" s="36" t="s">
        <v>1096</v>
      </c>
    </row>
    <row r="479" spans="1:5" s="68" customFormat="1" ht="12.75">
      <c r="A479" s="59">
        <v>478</v>
      </c>
      <c r="B479" s="36" t="s">
        <v>3994</v>
      </c>
      <c r="C479" s="36">
        <v>23.6</v>
      </c>
      <c r="D479" s="36" t="s">
        <v>3988</v>
      </c>
      <c r="E479" s="36" t="s">
        <v>3205</v>
      </c>
    </row>
    <row r="480" spans="1:5" s="68" customFormat="1" ht="12.75">
      <c r="A480" s="59">
        <v>479</v>
      </c>
      <c r="B480" s="36" t="s">
        <v>2672</v>
      </c>
      <c r="C480" s="36">
        <v>74.4</v>
      </c>
      <c r="D480" s="36" t="s">
        <v>2674</v>
      </c>
      <c r="E480" s="36" t="s">
        <v>1096</v>
      </c>
    </row>
    <row r="481" spans="1:5" s="68" customFormat="1" ht="12.75">
      <c r="A481" s="59">
        <v>480</v>
      </c>
      <c r="B481" s="36" t="s">
        <v>2673</v>
      </c>
      <c r="C481" s="36">
        <v>105.6</v>
      </c>
      <c r="D481" s="36" t="s">
        <v>2674</v>
      </c>
      <c r="E481" s="36" t="s">
        <v>1096</v>
      </c>
    </row>
    <row r="482" spans="1:5" s="68" customFormat="1" ht="12.75">
      <c r="A482" s="59">
        <v>481</v>
      </c>
      <c r="B482" s="36" t="s">
        <v>2671</v>
      </c>
      <c r="C482" s="36">
        <v>101.5</v>
      </c>
      <c r="D482" s="36" t="s">
        <v>2674</v>
      </c>
      <c r="E482" s="36" t="s">
        <v>1096</v>
      </c>
    </row>
    <row r="483" spans="1:5" s="68" customFormat="1" ht="12.75">
      <c r="A483" s="59">
        <v>482</v>
      </c>
      <c r="B483" s="36" t="s">
        <v>2670</v>
      </c>
      <c r="C483" s="36">
        <v>45.8</v>
      </c>
      <c r="D483" s="36" t="s">
        <v>2674</v>
      </c>
      <c r="E483" s="36" t="s">
        <v>1096</v>
      </c>
    </row>
    <row r="484" spans="1:5" s="68" customFormat="1" ht="12.75">
      <c r="A484" s="59">
        <v>483</v>
      </c>
      <c r="B484" s="36" t="s">
        <v>2668</v>
      </c>
      <c r="C484" s="36">
        <v>46.8</v>
      </c>
      <c r="D484" s="36" t="s">
        <v>2674</v>
      </c>
      <c r="E484" s="36" t="s">
        <v>1096</v>
      </c>
    </row>
    <row r="485" spans="1:5" s="68" customFormat="1" ht="12.75">
      <c r="A485" s="59">
        <v>484</v>
      </c>
      <c r="B485" s="36" t="s">
        <v>2669</v>
      </c>
      <c r="C485" s="36">
        <v>50.2</v>
      </c>
      <c r="D485" s="36" t="s">
        <v>2674</v>
      </c>
      <c r="E485" s="36" t="s">
        <v>1096</v>
      </c>
    </row>
    <row r="486" spans="1:5" s="68" customFormat="1" ht="12.75">
      <c r="A486" s="59">
        <v>485</v>
      </c>
      <c r="B486" s="36" t="s">
        <v>3995</v>
      </c>
      <c r="C486" s="36">
        <v>96.2</v>
      </c>
      <c r="D486" s="36" t="s">
        <v>3988</v>
      </c>
      <c r="E486" s="36" t="s">
        <v>3205</v>
      </c>
    </row>
    <row r="487" spans="1:5" s="68" customFormat="1" ht="12.75">
      <c r="A487" s="59">
        <v>486</v>
      </c>
      <c r="B487" s="36" t="s">
        <v>2781</v>
      </c>
      <c r="C487" s="36">
        <v>23.8</v>
      </c>
      <c r="D487" s="36" t="s">
        <v>490</v>
      </c>
      <c r="E487" s="36" t="s">
        <v>3206</v>
      </c>
    </row>
    <row r="488" spans="1:5" s="68" customFormat="1" ht="12.75">
      <c r="A488" s="59">
        <v>487</v>
      </c>
      <c r="B488" s="36" t="s">
        <v>2780</v>
      </c>
      <c r="C488" s="36">
        <v>77</v>
      </c>
      <c r="D488" s="36" t="s">
        <v>339</v>
      </c>
      <c r="E488" s="36" t="s">
        <v>2928</v>
      </c>
    </row>
    <row r="489" spans="1:5" s="68" customFormat="1" ht="12.75">
      <c r="A489" s="59">
        <v>488</v>
      </c>
      <c r="B489" s="36" t="s">
        <v>2782</v>
      </c>
      <c r="C489" s="36">
        <v>99.6</v>
      </c>
      <c r="D489" s="36" t="s">
        <v>339</v>
      </c>
      <c r="E489" s="36" t="s">
        <v>2928</v>
      </c>
    </row>
    <row r="490" spans="1:5" s="68" customFormat="1" ht="12.75">
      <c r="A490" s="59">
        <v>489</v>
      </c>
      <c r="B490" s="36" t="s">
        <v>2457</v>
      </c>
      <c r="C490" s="36">
        <v>83.2</v>
      </c>
      <c r="D490" s="36" t="s">
        <v>3048</v>
      </c>
      <c r="E490" s="36" t="s">
        <v>2928</v>
      </c>
    </row>
    <row r="491" spans="1:5" s="68" customFormat="1" ht="12.75">
      <c r="A491" s="59">
        <v>490</v>
      </c>
      <c r="B491" s="36" t="s">
        <v>3471</v>
      </c>
      <c r="C491" s="36">
        <v>21.3</v>
      </c>
      <c r="D491" s="36" t="s">
        <v>2487</v>
      </c>
      <c r="E491" s="36" t="s">
        <v>1096</v>
      </c>
    </row>
    <row r="492" spans="1:5" s="68" customFormat="1" ht="12.75">
      <c r="A492" s="59">
        <v>491</v>
      </c>
      <c r="B492" s="36" t="s">
        <v>3162</v>
      </c>
      <c r="C492" s="36">
        <v>27.6</v>
      </c>
      <c r="D492" s="36" t="s">
        <v>3156</v>
      </c>
      <c r="E492" s="36" t="s">
        <v>1096</v>
      </c>
    </row>
    <row r="493" spans="1:5" s="68" customFormat="1" ht="12.75">
      <c r="A493" s="59">
        <v>492</v>
      </c>
      <c r="B493" s="36" t="s">
        <v>3472</v>
      </c>
      <c r="C493" s="36">
        <v>14.4</v>
      </c>
      <c r="D493" s="36" t="s">
        <v>2487</v>
      </c>
      <c r="E493" s="36" t="s">
        <v>1096</v>
      </c>
    </row>
    <row r="494" spans="1:5" s="68" customFormat="1" ht="12.75">
      <c r="A494" s="59">
        <v>493</v>
      </c>
      <c r="B494" s="36" t="s">
        <v>3604</v>
      </c>
      <c r="C494" s="36">
        <v>59.2</v>
      </c>
      <c r="D494" s="36" t="s">
        <v>2531</v>
      </c>
      <c r="E494" s="36" t="s">
        <v>2928</v>
      </c>
    </row>
    <row r="495" spans="1:5" s="68" customFormat="1" ht="12.75">
      <c r="A495" s="59">
        <v>494</v>
      </c>
      <c r="B495" s="36" t="s">
        <v>2459</v>
      </c>
      <c r="C495" s="36">
        <v>64.9</v>
      </c>
      <c r="D495" s="36" t="s">
        <v>3048</v>
      </c>
      <c r="E495" s="36" t="s">
        <v>2928</v>
      </c>
    </row>
    <row r="496" spans="1:5" s="68" customFormat="1" ht="12.75">
      <c r="A496" s="59">
        <v>495</v>
      </c>
      <c r="B496" s="36" t="s">
        <v>3943</v>
      </c>
      <c r="C496" s="36">
        <v>98.7</v>
      </c>
      <c r="D496" s="36" t="s">
        <v>762</v>
      </c>
      <c r="E496" s="36" t="s">
        <v>2928</v>
      </c>
    </row>
    <row r="497" spans="1:5" s="68" customFormat="1" ht="12.75">
      <c r="A497" s="59">
        <v>496</v>
      </c>
      <c r="B497" s="36" t="s">
        <v>2460</v>
      </c>
      <c r="C497" s="36">
        <v>91.3</v>
      </c>
      <c r="D497" s="36" t="s">
        <v>3922</v>
      </c>
      <c r="E497" s="36" t="s">
        <v>3206</v>
      </c>
    </row>
    <row r="498" spans="1:5" s="68" customFormat="1" ht="12.75">
      <c r="A498" s="59">
        <v>497</v>
      </c>
      <c r="B498" s="36" t="s">
        <v>936</v>
      </c>
      <c r="C498" s="36">
        <v>157</v>
      </c>
      <c r="D498" s="36" t="s">
        <v>3631</v>
      </c>
      <c r="E498" s="36" t="s">
        <v>2928</v>
      </c>
    </row>
    <row r="499" spans="1:5" s="68" customFormat="1" ht="12.75">
      <c r="A499" s="59">
        <v>498</v>
      </c>
      <c r="B499" s="36" t="s">
        <v>3473</v>
      </c>
      <c r="C499" s="36">
        <v>35.6</v>
      </c>
      <c r="D499" s="36" t="s">
        <v>2487</v>
      </c>
      <c r="E499" s="36" t="s">
        <v>1096</v>
      </c>
    </row>
    <row r="500" spans="1:5" s="68" customFormat="1" ht="12.75">
      <c r="A500" s="59">
        <v>499</v>
      </c>
      <c r="B500" s="36" t="s">
        <v>3605</v>
      </c>
      <c r="C500" s="36">
        <v>64.7</v>
      </c>
      <c r="D500" s="36" t="s">
        <v>2531</v>
      </c>
      <c r="E500" s="36" t="s">
        <v>2928</v>
      </c>
    </row>
    <row r="501" spans="1:5" s="68" customFormat="1" ht="12.75">
      <c r="A501" s="59">
        <v>500</v>
      </c>
      <c r="B501" s="36" t="s">
        <v>1826</v>
      </c>
      <c r="C501" s="36">
        <v>39</v>
      </c>
      <c r="D501" s="36" t="s">
        <v>765</v>
      </c>
      <c r="E501" s="36" t="s">
        <v>2928</v>
      </c>
    </row>
    <row r="502" spans="1:5" s="68" customFormat="1" ht="12.75">
      <c r="A502" s="59">
        <v>501</v>
      </c>
      <c r="B502" s="36" t="s">
        <v>2461</v>
      </c>
      <c r="C502" s="36">
        <v>22.3</v>
      </c>
      <c r="D502" s="36" t="s">
        <v>3048</v>
      </c>
      <c r="E502" s="36" t="s">
        <v>2928</v>
      </c>
    </row>
    <row r="503" spans="1:5" s="68" customFormat="1" ht="12.75">
      <c r="A503" s="59">
        <v>502</v>
      </c>
      <c r="B503" s="36" t="s">
        <v>2462</v>
      </c>
      <c r="C503" s="36">
        <v>15.9</v>
      </c>
      <c r="D503" s="36" t="s">
        <v>3048</v>
      </c>
      <c r="E503" s="36" t="s">
        <v>2928</v>
      </c>
    </row>
    <row r="504" spans="1:5" s="68" customFormat="1" ht="12.75">
      <c r="A504" s="59">
        <v>503</v>
      </c>
      <c r="B504" s="36" t="s">
        <v>2086</v>
      </c>
      <c r="C504" s="38">
        <v>70.1</v>
      </c>
      <c r="D504" s="38" t="s">
        <v>2084</v>
      </c>
      <c r="E504" s="36" t="s">
        <v>964</v>
      </c>
    </row>
    <row r="505" spans="1:5" s="68" customFormat="1" ht="12.75">
      <c r="A505" s="59">
        <v>504</v>
      </c>
      <c r="B505" s="36" t="s">
        <v>480</v>
      </c>
      <c r="C505" s="36">
        <v>83.8</v>
      </c>
      <c r="D505" s="36" t="s">
        <v>675</v>
      </c>
      <c r="E505" s="36" t="s">
        <v>643</v>
      </c>
    </row>
    <row r="506" spans="1:5" s="68" customFormat="1" ht="12.75">
      <c r="A506" s="59">
        <v>505</v>
      </c>
      <c r="B506" s="36" t="s">
        <v>482</v>
      </c>
      <c r="C506" s="36">
        <v>17.1</v>
      </c>
      <c r="D506" s="36" t="s">
        <v>675</v>
      </c>
      <c r="E506" s="36" t="s">
        <v>643</v>
      </c>
    </row>
    <row r="507" spans="1:5" s="68" customFormat="1" ht="12.75">
      <c r="A507" s="59">
        <v>506</v>
      </c>
      <c r="B507" s="50" t="s">
        <v>1581</v>
      </c>
      <c r="C507" s="50">
        <v>17.8</v>
      </c>
      <c r="D507" s="50" t="s">
        <v>3123</v>
      </c>
      <c r="E507" s="50" t="s">
        <v>643</v>
      </c>
    </row>
    <row r="508" spans="1:5" s="68" customFormat="1" ht="12.75">
      <c r="A508" s="59">
        <v>507</v>
      </c>
      <c r="B508" s="50" t="s">
        <v>1582</v>
      </c>
      <c r="C508" s="50">
        <v>97.8</v>
      </c>
      <c r="D508" s="50" t="s">
        <v>3123</v>
      </c>
      <c r="E508" s="50" t="s">
        <v>643</v>
      </c>
    </row>
    <row r="509" spans="1:5" s="68" customFormat="1" ht="12.75">
      <c r="A509" s="59">
        <v>508</v>
      </c>
      <c r="B509" s="50" t="s">
        <v>1583</v>
      </c>
      <c r="C509" s="50">
        <v>72.7</v>
      </c>
      <c r="D509" s="50" t="s">
        <v>3123</v>
      </c>
      <c r="E509" s="50" t="s">
        <v>643</v>
      </c>
    </row>
    <row r="510" spans="1:5" s="68" customFormat="1" ht="12.75">
      <c r="A510" s="59">
        <v>509</v>
      </c>
      <c r="B510" s="36" t="s">
        <v>3606</v>
      </c>
      <c r="C510" s="36">
        <v>36.8</v>
      </c>
      <c r="D510" s="36" t="s">
        <v>2531</v>
      </c>
      <c r="E510" s="36" t="s">
        <v>2928</v>
      </c>
    </row>
    <row r="511" spans="1:5" s="68" customFormat="1" ht="12.75">
      <c r="A511" s="59">
        <v>510</v>
      </c>
      <c r="B511" s="36" t="s">
        <v>483</v>
      </c>
      <c r="C511" s="36">
        <v>59.2</v>
      </c>
      <c r="D511" s="36" t="s">
        <v>675</v>
      </c>
      <c r="E511" s="36" t="s">
        <v>643</v>
      </c>
    </row>
    <row r="512" spans="1:5" s="68" customFormat="1" ht="12.75">
      <c r="A512" s="59">
        <v>511</v>
      </c>
      <c r="B512" s="50" t="s">
        <v>1584</v>
      </c>
      <c r="C512" s="50">
        <v>19.4</v>
      </c>
      <c r="D512" s="50" t="s">
        <v>3123</v>
      </c>
      <c r="E512" s="50" t="s">
        <v>643</v>
      </c>
    </row>
    <row r="513" spans="1:5" s="68" customFormat="1" ht="12.75">
      <c r="A513" s="59">
        <v>512</v>
      </c>
      <c r="B513" s="50" t="s">
        <v>1585</v>
      </c>
      <c r="C513" s="50">
        <v>94.7</v>
      </c>
      <c r="D513" s="50" t="s">
        <v>3123</v>
      </c>
      <c r="E513" s="50" t="s">
        <v>643</v>
      </c>
    </row>
    <row r="514" spans="1:5" s="68" customFormat="1" ht="12.75">
      <c r="A514" s="59">
        <v>513</v>
      </c>
      <c r="B514" s="50" t="s">
        <v>2427</v>
      </c>
      <c r="C514" s="50">
        <v>20.6</v>
      </c>
      <c r="D514" s="50" t="s">
        <v>3123</v>
      </c>
      <c r="E514" s="50" t="s">
        <v>643</v>
      </c>
    </row>
    <row r="515" spans="1:5" s="68" customFormat="1" ht="12.75">
      <c r="A515" s="59">
        <v>514</v>
      </c>
      <c r="B515" s="50" t="s">
        <v>481</v>
      </c>
      <c r="C515" s="50">
        <v>52.6</v>
      </c>
      <c r="D515" s="50" t="s">
        <v>3123</v>
      </c>
      <c r="E515" s="50" t="s">
        <v>643</v>
      </c>
    </row>
    <row r="516" spans="1:5" s="68" customFormat="1" ht="12.75">
      <c r="A516" s="59">
        <v>515</v>
      </c>
      <c r="B516" s="50" t="s">
        <v>1586</v>
      </c>
      <c r="C516" s="50">
        <v>14.8</v>
      </c>
      <c r="D516" s="50" t="s">
        <v>3123</v>
      </c>
      <c r="E516" s="50" t="s">
        <v>643</v>
      </c>
    </row>
    <row r="517" spans="1:5" s="68" customFormat="1" ht="12.75">
      <c r="A517" s="59">
        <v>516</v>
      </c>
      <c r="B517" s="36" t="s">
        <v>3949</v>
      </c>
      <c r="C517" s="36">
        <v>14.7</v>
      </c>
      <c r="D517" s="36" t="s">
        <v>3947</v>
      </c>
      <c r="E517" s="36" t="s">
        <v>643</v>
      </c>
    </row>
    <row r="518" spans="1:5" s="68" customFormat="1" ht="12.75">
      <c r="A518" s="59">
        <v>517</v>
      </c>
      <c r="B518" s="36" t="s">
        <v>3950</v>
      </c>
      <c r="C518" s="36">
        <v>22.3</v>
      </c>
      <c r="D518" s="36" t="s">
        <v>3947</v>
      </c>
      <c r="E518" s="36" t="s">
        <v>643</v>
      </c>
    </row>
    <row r="519" spans="1:5" s="68" customFormat="1" ht="12.75">
      <c r="A519" s="59">
        <v>518</v>
      </c>
      <c r="B519" s="36" t="s">
        <v>3151</v>
      </c>
      <c r="C519" s="36">
        <v>18.8</v>
      </c>
      <c r="D519" s="36" t="s">
        <v>3947</v>
      </c>
      <c r="E519" s="36" t="s">
        <v>643</v>
      </c>
    </row>
    <row r="520" spans="1:5" s="68" customFormat="1" ht="12.75">
      <c r="A520" s="59">
        <v>519</v>
      </c>
      <c r="B520" s="36" t="s">
        <v>3951</v>
      </c>
      <c r="C520" s="36">
        <v>17.9</v>
      </c>
      <c r="D520" s="36" t="s">
        <v>3947</v>
      </c>
      <c r="E520" s="36" t="s">
        <v>643</v>
      </c>
    </row>
    <row r="521" spans="1:5" s="68" customFormat="1" ht="12.75">
      <c r="A521" s="59">
        <v>520</v>
      </c>
      <c r="B521" s="36" t="s">
        <v>3952</v>
      </c>
      <c r="C521" s="36">
        <v>22.4</v>
      </c>
      <c r="D521" s="36" t="s">
        <v>3947</v>
      </c>
      <c r="E521" s="36" t="s">
        <v>643</v>
      </c>
    </row>
    <row r="522" spans="1:5" s="68" customFormat="1" ht="12.75">
      <c r="A522" s="59">
        <v>521</v>
      </c>
      <c r="B522" s="36" t="s">
        <v>1303</v>
      </c>
      <c r="C522" s="36">
        <v>11.6</v>
      </c>
      <c r="D522" s="36" t="s">
        <v>3947</v>
      </c>
      <c r="E522" s="36" t="s">
        <v>643</v>
      </c>
    </row>
    <row r="523" spans="1:5" s="68" customFormat="1" ht="12.75">
      <c r="A523" s="59">
        <v>522</v>
      </c>
      <c r="B523" s="36" t="s">
        <v>3956</v>
      </c>
      <c r="C523" s="36">
        <v>67.3</v>
      </c>
      <c r="D523" s="36" t="s">
        <v>3947</v>
      </c>
      <c r="E523" s="36" t="s">
        <v>643</v>
      </c>
    </row>
    <row r="524" spans="1:5" s="68" customFormat="1" ht="12.75">
      <c r="A524" s="59">
        <v>523</v>
      </c>
      <c r="B524" s="36" t="s">
        <v>1304</v>
      </c>
      <c r="C524" s="36">
        <v>15.8</v>
      </c>
      <c r="D524" s="36" t="s">
        <v>3947</v>
      </c>
      <c r="E524" s="36" t="s">
        <v>643</v>
      </c>
    </row>
    <row r="525" spans="1:5" s="68" customFormat="1" ht="12.75">
      <c r="A525" s="59">
        <v>524</v>
      </c>
      <c r="B525" s="50" t="s">
        <v>1587</v>
      </c>
      <c r="C525" s="50">
        <v>45.5</v>
      </c>
      <c r="D525" s="50" t="s">
        <v>3123</v>
      </c>
      <c r="E525" s="50" t="s">
        <v>643</v>
      </c>
    </row>
    <row r="526" spans="1:5" s="68" customFormat="1" ht="12.75">
      <c r="A526" s="59">
        <v>525</v>
      </c>
      <c r="B526" s="36" t="s">
        <v>1587</v>
      </c>
      <c r="C526" s="36">
        <v>48.9</v>
      </c>
      <c r="D526" s="36" t="s">
        <v>3947</v>
      </c>
      <c r="E526" s="36" t="s">
        <v>643</v>
      </c>
    </row>
    <row r="527" spans="1:5" s="68" customFormat="1" ht="12.75">
      <c r="A527" s="59">
        <v>526</v>
      </c>
      <c r="B527" s="36" t="s">
        <v>3149</v>
      </c>
      <c r="C527" s="36">
        <v>21.5</v>
      </c>
      <c r="D527" s="36" t="s">
        <v>3947</v>
      </c>
      <c r="E527" s="36" t="s">
        <v>643</v>
      </c>
    </row>
    <row r="528" spans="1:5" s="68" customFormat="1" ht="12.75">
      <c r="A528" s="59">
        <v>527</v>
      </c>
      <c r="B528" s="36" t="s">
        <v>1162</v>
      </c>
      <c r="C528" s="36">
        <v>7.22</v>
      </c>
      <c r="D528" s="36" t="s">
        <v>3947</v>
      </c>
      <c r="E528" s="36" t="s">
        <v>643</v>
      </c>
    </row>
    <row r="529" spans="1:5" s="68" customFormat="1" ht="12.75">
      <c r="A529" s="59">
        <v>528</v>
      </c>
      <c r="B529" s="36" t="s">
        <v>3150</v>
      </c>
      <c r="C529" s="36">
        <v>14.9</v>
      </c>
      <c r="D529" s="36" t="s">
        <v>3947</v>
      </c>
      <c r="E529" s="36" t="s">
        <v>643</v>
      </c>
    </row>
    <row r="530" spans="1:5" s="68" customFormat="1" ht="12.75">
      <c r="A530" s="59">
        <v>529</v>
      </c>
      <c r="B530" s="36" t="s">
        <v>484</v>
      </c>
      <c r="C530" s="36">
        <v>69</v>
      </c>
      <c r="D530" s="36" t="s">
        <v>675</v>
      </c>
      <c r="E530" s="36" t="s">
        <v>643</v>
      </c>
    </row>
    <row r="531" spans="1:5" s="68" customFormat="1" ht="12.75">
      <c r="A531" s="59">
        <v>530</v>
      </c>
      <c r="B531" s="50" t="s">
        <v>1588</v>
      </c>
      <c r="C531" s="50">
        <v>19.6</v>
      </c>
      <c r="D531" s="50" t="s">
        <v>3123</v>
      </c>
      <c r="E531" s="50" t="s">
        <v>643</v>
      </c>
    </row>
    <row r="532" spans="1:5" s="68" customFormat="1" ht="12.75">
      <c r="A532" s="59">
        <v>531</v>
      </c>
      <c r="B532" s="36" t="s">
        <v>2965</v>
      </c>
      <c r="C532" s="36">
        <v>27.6</v>
      </c>
      <c r="D532" s="36" t="s">
        <v>1424</v>
      </c>
      <c r="E532" s="36" t="s">
        <v>3205</v>
      </c>
    </row>
    <row r="533" spans="1:5" s="68" customFormat="1" ht="12.75">
      <c r="A533" s="59">
        <v>532</v>
      </c>
      <c r="B533" s="36" t="s">
        <v>2425</v>
      </c>
      <c r="C533" s="36">
        <v>14.2</v>
      </c>
      <c r="D533" s="36" t="s">
        <v>675</v>
      </c>
      <c r="E533" s="36" t="s">
        <v>643</v>
      </c>
    </row>
    <row r="534" spans="1:5" s="68" customFormat="1" ht="12.75">
      <c r="A534" s="59">
        <v>533</v>
      </c>
      <c r="B534" s="36" t="s">
        <v>42</v>
      </c>
      <c r="C534" s="36">
        <v>76.8</v>
      </c>
      <c r="D534" s="36"/>
      <c r="E534" s="36" t="s">
        <v>643</v>
      </c>
    </row>
    <row r="535" spans="1:5" s="68" customFormat="1" ht="12.75">
      <c r="A535" s="59">
        <v>534</v>
      </c>
      <c r="B535" s="36" t="s">
        <v>42</v>
      </c>
      <c r="C535" s="36">
        <v>77.6</v>
      </c>
      <c r="D535" s="36" t="s">
        <v>675</v>
      </c>
      <c r="E535" s="36" t="s">
        <v>643</v>
      </c>
    </row>
    <row r="536" spans="1:5" s="68" customFormat="1" ht="12.75">
      <c r="A536" s="59">
        <v>535</v>
      </c>
      <c r="B536" s="50" t="s">
        <v>2426</v>
      </c>
      <c r="C536" s="50">
        <v>86.9</v>
      </c>
      <c r="D536" s="50" t="s">
        <v>3123</v>
      </c>
      <c r="E536" s="50" t="s">
        <v>643</v>
      </c>
    </row>
    <row r="537" spans="1:5" s="68" customFormat="1" ht="12.75">
      <c r="A537" s="59">
        <v>536</v>
      </c>
      <c r="B537" s="36" t="s">
        <v>2675</v>
      </c>
      <c r="C537" s="36">
        <v>97.3</v>
      </c>
      <c r="D537" s="36" t="s">
        <v>268</v>
      </c>
      <c r="E537" s="36" t="s">
        <v>1096</v>
      </c>
    </row>
    <row r="538" spans="1:5" s="68" customFormat="1" ht="12.75">
      <c r="A538" s="59">
        <v>537</v>
      </c>
      <c r="B538" s="36" t="s">
        <v>2676</v>
      </c>
      <c r="C538" s="36">
        <v>110.6</v>
      </c>
      <c r="D538" s="36" t="s">
        <v>268</v>
      </c>
      <c r="E538" s="36" t="s">
        <v>1096</v>
      </c>
    </row>
    <row r="539" spans="1:5" s="68" customFormat="1" ht="12.75">
      <c r="A539" s="59">
        <v>538</v>
      </c>
      <c r="B539" s="36" t="s">
        <v>2463</v>
      </c>
      <c r="C539" s="36">
        <v>16.5</v>
      </c>
      <c r="D539" s="36" t="s">
        <v>3048</v>
      </c>
      <c r="E539" s="36" t="s">
        <v>2928</v>
      </c>
    </row>
    <row r="540" spans="1:5" s="68" customFormat="1" ht="12.75">
      <c r="A540" s="59">
        <v>539</v>
      </c>
      <c r="B540" s="36" t="s">
        <v>1496</v>
      </c>
      <c r="C540" s="36">
        <v>58.9</v>
      </c>
      <c r="D540" s="36" t="s">
        <v>1489</v>
      </c>
      <c r="E540" s="36" t="s">
        <v>618</v>
      </c>
    </row>
    <row r="541" spans="1:5" s="68" customFormat="1" ht="12.75">
      <c r="A541" s="59">
        <v>540</v>
      </c>
      <c r="B541" s="36" t="s">
        <v>1497</v>
      </c>
      <c r="C541" s="36">
        <v>63.3</v>
      </c>
      <c r="D541" s="36" t="s">
        <v>1489</v>
      </c>
      <c r="E541" s="36" t="s">
        <v>618</v>
      </c>
    </row>
    <row r="542" spans="1:5" s="68" customFormat="1" ht="12.75">
      <c r="A542" s="59">
        <v>541</v>
      </c>
      <c r="B542" s="36" t="s">
        <v>1498</v>
      </c>
      <c r="C542" s="36">
        <v>56.2</v>
      </c>
      <c r="D542" s="36" t="s">
        <v>1489</v>
      </c>
      <c r="E542" s="36" t="s">
        <v>618</v>
      </c>
    </row>
    <row r="543" spans="1:5" s="68" customFormat="1" ht="12.75">
      <c r="A543" s="59">
        <v>542</v>
      </c>
      <c r="B543" s="36" t="s">
        <v>1827</v>
      </c>
      <c r="C543" s="36">
        <v>50.6</v>
      </c>
      <c r="D543" s="36" t="s">
        <v>765</v>
      </c>
      <c r="E543" s="36" t="s">
        <v>2928</v>
      </c>
    </row>
    <row r="544" spans="1:5" s="68" customFormat="1" ht="12.75">
      <c r="A544" s="59">
        <v>543</v>
      </c>
      <c r="B544" s="36" t="s">
        <v>3089</v>
      </c>
      <c r="C544" s="36">
        <v>16.6</v>
      </c>
      <c r="D544" s="36" t="s">
        <v>1339</v>
      </c>
      <c r="E544" s="36" t="s">
        <v>3206</v>
      </c>
    </row>
    <row r="545" spans="1:5" s="68" customFormat="1" ht="12.75">
      <c r="A545" s="59">
        <v>544</v>
      </c>
      <c r="B545" s="36" t="s">
        <v>2458</v>
      </c>
      <c r="C545" s="36">
        <v>45.4</v>
      </c>
      <c r="D545" s="36" t="s">
        <v>3048</v>
      </c>
      <c r="E545" s="36" t="s">
        <v>2928</v>
      </c>
    </row>
    <row r="546" spans="1:5" s="68" customFormat="1" ht="12.75">
      <c r="A546" s="59">
        <v>545</v>
      </c>
      <c r="B546" s="36" t="s">
        <v>3627</v>
      </c>
      <c r="C546" s="36">
        <v>123</v>
      </c>
      <c r="D546" s="36" t="s">
        <v>3263</v>
      </c>
      <c r="E546" s="36" t="s">
        <v>2928</v>
      </c>
    </row>
    <row r="547" spans="1:5" s="68" customFormat="1" ht="12.75">
      <c r="A547" s="59">
        <v>546</v>
      </c>
      <c r="B547" s="36" t="s">
        <v>3380</v>
      </c>
      <c r="C547" s="36">
        <v>13.3</v>
      </c>
      <c r="D547" s="36" t="s">
        <v>490</v>
      </c>
      <c r="E547" s="36" t="s">
        <v>3206</v>
      </c>
    </row>
    <row r="548" spans="1:5" s="68" customFormat="1" ht="12.75">
      <c r="A548" s="59">
        <v>547</v>
      </c>
      <c r="B548" s="36" t="s">
        <v>3920</v>
      </c>
      <c r="C548" s="36">
        <v>24.6</v>
      </c>
      <c r="D548" s="36" t="s">
        <v>3922</v>
      </c>
      <c r="E548" s="36" t="s">
        <v>3206</v>
      </c>
    </row>
    <row r="549" spans="1:5" s="68" customFormat="1" ht="12.75">
      <c r="A549" s="59">
        <v>548</v>
      </c>
      <c r="B549" s="36" t="s">
        <v>3474</v>
      </c>
      <c r="C549" s="36">
        <v>95</v>
      </c>
      <c r="D549" s="36" t="s">
        <v>2487</v>
      </c>
      <c r="E549" s="36" t="s">
        <v>1096</v>
      </c>
    </row>
    <row r="550" spans="1:5" s="68" customFormat="1" ht="12.75">
      <c r="A550" s="59">
        <v>549</v>
      </c>
      <c r="B550" s="36" t="s">
        <v>3607</v>
      </c>
      <c r="C550" s="36">
        <v>44.2</v>
      </c>
      <c r="D550" s="36" t="s">
        <v>2531</v>
      </c>
      <c r="E550" s="36" t="s">
        <v>2928</v>
      </c>
    </row>
    <row r="551" spans="1:5" s="68" customFormat="1" ht="12.75">
      <c r="A551" s="59">
        <v>550</v>
      </c>
      <c r="B551" s="36" t="s">
        <v>2251</v>
      </c>
      <c r="C551" s="36">
        <v>145</v>
      </c>
      <c r="D551" s="36" t="s">
        <v>2246</v>
      </c>
      <c r="E551" s="36" t="s">
        <v>522</v>
      </c>
    </row>
    <row r="552" spans="1:5" s="68" customFormat="1" ht="12.75">
      <c r="A552" s="59">
        <v>551</v>
      </c>
      <c r="B552" s="36" t="s">
        <v>1091</v>
      </c>
      <c r="C552" s="36">
        <v>14.1</v>
      </c>
      <c r="D552" s="36" t="s">
        <v>3024</v>
      </c>
      <c r="E552" s="36" t="s">
        <v>964</v>
      </c>
    </row>
    <row r="553" spans="1:5" s="68" customFormat="1" ht="12.75">
      <c r="A553" s="59">
        <v>552</v>
      </c>
      <c r="B553" s="36" t="s">
        <v>3983</v>
      </c>
      <c r="C553" s="36">
        <v>134</v>
      </c>
      <c r="D553" s="36" t="s">
        <v>3981</v>
      </c>
      <c r="E553" s="36" t="s">
        <v>2928</v>
      </c>
    </row>
    <row r="554" spans="1:5" s="68" customFormat="1" ht="12.75">
      <c r="A554" s="59">
        <v>553</v>
      </c>
      <c r="B554" s="36" t="s">
        <v>2959</v>
      </c>
      <c r="C554" s="36">
        <v>27.5</v>
      </c>
      <c r="D554" s="36" t="s">
        <v>1424</v>
      </c>
      <c r="E554" s="36" t="s">
        <v>3205</v>
      </c>
    </row>
    <row r="555" spans="1:5" s="68" customFormat="1" ht="12.75">
      <c r="A555" s="59">
        <v>554</v>
      </c>
      <c r="B555" s="36" t="s">
        <v>485</v>
      </c>
      <c r="C555" s="36">
        <v>23</v>
      </c>
      <c r="D555" s="36" t="s">
        <v>490</v>
      </c>
      <c r="E555" s="36" t="s">
        <v>3206</v>
      </c>
    </row>
    <row r="556" spans="1:5" s="68" customFormat="1" ht="12.75">
      <c r="A556" s="59">
        <v>555</v>
      </c>
      <c r="B556" s="36" t="s">
        <v>3050</v>
      </c>
      <c r="C556" s="36">
        <v>120</v>
      </c>
      <c r="D556" s="36" t="s">
        <v>3048</v>
      </c>
      <c r="E556" s="36" t="s">
        <v>2928</v>
      </c>
    </row>
    <row r="557" spans="1:5" s="68" customFormat="1" ht="12.75">
      <c r="A557" s="59">
        <v>556</v>
      </c>
      <c r="B557" s="36" t="s">
        <v>1569</v>
      </c>
      <c r="C557" s="36">
        <v>104</v>
      </c>
      <c r="D557" s="36" t="s">
        <v>3981</v>
      </c>
      <c r="E557" s="36" t="s">
        <v>2928</v>
      </c>
    </row>
    <row r="558" spans="1:5" s="68" customFormat="1" ht="12.75">
      <c r="A558" s="59">
        <v>557</v>
      </c>
      <c r="B558" s="36" t="s">
        <v>2980</v>
      </c>
      <c r="C558" s="36">
        <v>83.7</v>
      </c>
      <c r="D558" s="36" t="s">
        <v>3922</v>
      </c>
      <c r="E558" s="36" t="s">
        <v>3206</v>
      </c>
    </row>
    <row r="559" spans="1:5" s="68" customFormat="1" ht="12.75">
      <c r="A559" s="59">
        <v>558</v>
      </c>
      <c r="B559" s="36" t="s">
        <v>1092</v>
      </c>
      <c r="C559" s="36">
        <v>58.4</v>
      </c>
      <c r="D559" s="36" t="s">
        <v>3024</v>
      </c>
      <c r="E559" s="36" t="s">
        <v>964</v>
      </c>
    </row>
    <row r="560" spans="1:5" s="68" customFormat="1" ht="12.75">
      <c r="A560" s="59">
        <v>559</v>
      </c>
      <c r="B560" s="36" t="s">
        <v>3163</v>
      </c>
      <c r="C560" s="36">
        <v>46.5</v>
      </c>
      <c r="D560" s="36" t="s">
        <v>3156</v>
      </c>
      <c r="E560" s="36" t="s">
        <v>1096</v>
      </c>
    </row>
    <row r="561" spans="1:5" s="68" customFormat="1" ht="12.75">
      <c r="A561" s="59">
        <v>560</v>
      </c>
      <c r="B561" s="36" t="s">
        <v>3475</v>
      </c>
      <c r="C561" s="36">
        <v>38.9</v>
      </c>
      <c r="D561" s="36" t="s">
        <v>2487</v>
      </c>
      <c r="E561" s="36" t="s">
        <v>1096</v>
      </c>
    </row>
    <row r="562" spans="1:5" s="68" customFormat="1" ht="12.75">
      <c r="A562" s="59">
        <v>561</v>
      </c>
      <c r="B562" s="36" t="s">
        <v>1589</v>
      </c>
      <c r="C562" s="36">
        <v>105</v>
      </c>
      <c r="D562" s="36" t="s">
        <v>3256</v>
      </c>
      <c r="E562" s="36" t="s">
        <v>3206</v>
      </c>
    </row>
    <row r="563" spans="1:5" s="68" customFormat="1" ht="12.75">
      <c r="A563" s="59">
        <v>562</v>
      </c>
      <c r="B563" s="36" t="s">
        <v>3476</v>
      </c>
      <c r="C563" s="36">
        <v>91.6</v>
      </c>
      <c r="D563" s="36" t="s">
        <v>2487</v>
      </c>
      <c r="E563" s="36" t="s">
        <v>1096</v>
      </c>
    </row>
    <row r="564" spans="1:5" s="68" customFormat="1" ht="12.75">
      <c r="A564" s="59">
        <v>563</v>
      </c>
      <c r="B564" s="36" t="s">
        <v>2328</v>
      </c>
      <c r="C564" s="36">
        <v>74.9</v>
      </c>
      <c r="D564" s="36" t="s">
        <v>2327</v>
      </c>
      <c r="E564" s="36" t="s">
        <v>3206</v>
      </c>
    </row>
    <row r="565" spans="1:5" s="68" customFormat="1" ht="12.75">
      <c r="A565" s="59">
        <v>564</v>
      </c>
      <c r="B565" s="36" t="s">
        <v>23</v>
      </c>
      <c r="C565" s="36">
        <v>38.7</v>
      </c>
      <c r="D565" s="36" t="s">
        <v>675</v>
      </c>
      <c r="E565" s="36" t="s">
        <v>643</v>
      </c>
    </row>
    <row r="566" spans="1:5" s="68" customFormat="1" ht="12.75">
      <c r="A566" s="59">
        <v>565</v>
      </c>
      <c r="B566" s="36" t="s">
        <v>24</v>
      </c>
      <c r="C566" s="36">
        <v>96.4</v>
      </c>
      <c r="D566" s="36" t="s">
        <v>675</v>
      </c>
      <c r="E566" s="36" t="s">
        <v>643</v>
      </c>
    </row>
    <row r="567" spans="1:5" s="68" customFormat="1" ht="12.75">
      <c r="A567" s="59">
        <v>566</v>
      </c>
      <c r="B567" s="36" t="s">
        <v>25</v>
      </c>
      <c r="C567" s="36">
        <v>92.5</v>
      </c>
      <c r="D567" s="36" t="s">
        <v>675</v>
      </c>
      <c r="E567" s="36" t="s">
        <v>643</v>
      </c>
    </row>
    <row r="568" spans="1:5" s="68" customFormat="1" ht="12.75">
      <c r="A568" s="59">
        <v>567</v>
      </c>
      <c r="B568" s="36" t="s">
        <v>3477</v>
      </c>
      <c r="C568" s="36">
        <v>25.7</v>
      </c>
      <c r="D568" s="36" t="s">
        <v>2487</v>
      </c>
      <c r="E568" s="36" t="s">
        <v>1096</v>
      </c>
    </row>
    <row r="569" spans="1:5" s="68" customFormat="1" ht="12.75">
      <c r="A569" s="59">
        <v>568</v>
      </c>
      <c r="B569" s="36" t="s">
        <v>1499</v>
      </c>
      <c r="C569" s="36">
        <v>47.5</v>
      </c>
      <c r="D569" s="36" t="s">
        <v>1489</v>
      </c>
      <c r="E569" s="36" t="s">
        <v>618</v>
      </c>
    </row>
    <row r="570" spans="1:5" s="68" customFormat="1" ht="12.75">
      <c r="A570" s="59">
        <v>569</v>
      </c>
      <c r="B570" s="36" t="s">
        <v>2326</v>
      </c>
      <c r="C570" s="36">
        <v>38.3</v>
      </c>
      <c r="D570" s="36" t="s">
        <v>2320</v>
      </c>
      <c r="E570" s="36" t="s">
        <v>3206</v>
      </c>
    </row>
    <row r="571" spans="1:5" s="68" customFormat="1" ht="12.75">
      <c r="A571" s="59">
        <v>570</v>
      </c>
      <c r="B571" s="36" t="s">
        <v>2325</v>
      </c>
      <c r="C571" s="36">
        <v>115</v>
      </c>
      <c r="D571" s="36"/>
      <c r="E571" s="36" t="s">
        <v>3206</v>
      </c>
    </row>
    <row r="572" spans="1:5" s="68" customFormat="1" ht="12.75">
      <c r="A572" s="59">
        <v>571</v>
      </c>
      <c r="B572" s="36" t="s">
        <v>2321</v>
      </c>
      <c r="C572" s="36">
        <v>144</v>
      </c>
      <c r="D572" s="36" t="s">
        <v>2320</v>
      </c>
      <c r="E572" s="36" t="s">
        <v>3206</v>
      </c>
    </row>
    <row r="573" spans="1:5" s="68" customFormat="1" ht="12.75">
      <c r="A573" s="59">
        <v>572</v>
      </c>
      <c r="B573" s="36" t="s">
        <v>2323</v>
      </c>
      <c r="C573" s="36">
        <v>51.6</v>
      </c>
      <c r="D573" s="36" t="s">
        <v>2320</v>
      </c>
      <c r="E573" s="36" t="s">
        <v>3206</v>
      </c>
    </row>
    <row r="574" spans="1:5" s="68" customFormat="1" ht="12.75">
      <c r="A574" s="59">
        <v>573</v>
      </c>
      <c r="B574" s="36" t="s">
        <v>2322</v>
      </c>
      <c r="C574" s="36">
        <v>65.4</v>
      </c>
      <c r="D574" s="36" t="s">
        <v>2320</v>
      </c>
      <c r="E574" s="36" t="s">
        <v>3206</v>
      </c>
    </row>
    <row r="575" spans="1:5" s="68" customFormat="1" ht="12.75">
      <c r="A575" s="59">
        <v>574</v>
      </c>
      <c r="B575" s="36" t="s">
        <v>3085</v>
      </c>
      <c r="C575" s="36">
        <v>127</v>
      </c>
      <c r="D575" s="36" t="s">
        <v>1339</v>
      </c>
      <c r="E575" s="36" t="s">
        <v>3206</v>
      </c>
    </row>
    <row r="576" spans="1:5" s="68" customFormat="1" ht="12.75">
      <c r="A576" s="59">
        <v>575</v>
      </c>
      <c r="B576" s="36" t="s">
        <v>2324</v>
      </c>
      <c r="C576" s="36">
        <v>48.6</v>
      </c>
      <c r="D576" s="36" t="s">
        <v>2320</v>
      </c>
      <c r="E576" s="36" t="s">
        <v>3206</v>
      </c>
    </row>
    <row r="577" spans="1:5" s="68" customFormat="1" ht="12.75">
      <c r="A577" s="59">
        <v>576</v>
      </c>
      <c r="B577" s="36" t="s">
        <v>1567</v>
      </c>
      <c r="C577" s="36">
        <v>46.9</v>
      </c>
      <c r="D577" s="36" t="s">
        <v>2327</v>
      </c>
      <c r="E577" s="36" t="s">
        <v>3206</v>
      </c>
    </row>
    <row r="578" spans="1:5" s="68" customFormat="1" ht="12.75">
      <c r="A578" s="59">
        <v>577</v>
      </c>
      <c r="B578" s="36" t="s">
        <v>3086</v>
      </c>
      <c r="C578" s="36">
        <v>25.5</v>
      </c>
      <c r="D578" s="36" t="s">
        <v>1339</v>
      </c>
      <c r="E578" s="36" t="s">
        <v>3206</v>
      </c>
    </row>
    <row r="579" spans="1:5" s="68" customFormat="1" ht="12.75">
      <c r="A579" s="59">
        <v>578</v>
      </c>
      <c r="B579" s="36" t="s">
        <v>3084</v>
      </c>
      <c r="C579" s="36">
        <v>56.5</v>
      </c>
      <c r="D579" s="36" t="s">
        <v>1339</v>
      </c>
      <c r="E579" s="36" t="s">
        <v>3206</v>
      </c>
    </row>
    <row r="580" spans="1:5" s="68" customFormat="1" ht="12.75">
      <c r="A580" s="59">
        <v>579</v>
      </c>
      <c r="B580" s="36" t="s">
        <v>3087</v>
      </c>
      <c r="C580" s="36">
        <v>45.3</v>
      </c>
      <c r="D580" s="36" t="s">
        <v>1339</v>
      </c>
      <c r="E580" s="36" t="s">
        <v>3206</v>
      </c>
    </row>
    <row r="581" spans="1:5" s="68" customFormat="1" ht="12.75">
      <c r="A581" s="59">
        <v>580</v>
      </c>
      <c r="B581" s="36" t="s">
        <v>3587</v>
      </c>
      <c r="C581" s="36">
        <v>21.1</v>
      </c>
      <c r="D581" s="36" t="s">
        <v>1150</v>
      </c>
      <c r="E581" s="36" t="s">
        <v>643</v>
      </c>
    </row>
    <row r="582" spans="1:5" s="68" customFormat="1" ht="12.75">
      <c r="A582" s="59">
        <v>581</v>
      </c>
      <c r="B582" s="36" t="s">
        <v>1828</v>
      </c>
      <c r="C582" s="36">
        <v>75.2</v>
      </c>
      <c r="D582" s="36" t="s">
        <v>765</v>
      </c>
      <c r="E582" s="36" t="s">
        <v>2928</v>
      </c>
    </row>
    <row r="583" spans="1:5" s="68" customFormat="1" ht="12.75">
      <c r="A583" s="59">
        <v>582</v>
      </c>
      <c r="B583" s="36" t="s">
        <v>902</v>
      </c>
      <c r="C583" s="36">
        <v>75.7</v>
      </c>
      <c r="D583" s="36" t="s">
        <v>900</v>
      </c>
      <c r="E583" s="36" t="s">
        <v>3206</v>
      </c>
    </row>
    <row r="584" spans="1:5" s="68" customFormat="1" ht="12.75">
      <c r="A584" s="59">
        <v>583</v>
      </c>
      <c r="B584" s="36" t="s">
        <v>2252</v>
      </c>
      <c r="C584" s="36">
        <v>116</v>
      </c>
      <c r="D584" s="36" t="s">
        <v>2246</v>
      </c>
      <c r="E584" s="36" t="s">
        <v>522</v>
      </c>
    </row>
    <row r="585" spans="1:5" s="68" customFormat="1" ht="12.75">
      <c r="A585" s="59">
        <v>584</v>
      </c>
      <c r="B585" s="36" t="s">
        <v>1094</v>
      </c>
      <c r="C585" s="36">
        <v>10.6</v>
      </c>
      <c r="D585" s="36" t="s">
        <v>1095</v>
      </c>
      <c r="E585" s="36" t="s">
        <v>1096</v>
      </c>
    </row>
    <row r="586" spans="1:5" s="68" customFormat="1" ht="12.75">
      <c r="A586" s="59">
        <v>585</v>
      </c>
      <c r="B586" s="36" t="s">
        <v>3478</v>
      </c>
      <c r="C586" s="36">
        <v>37.8</v>
      </c>
      <c r="D586" s="36" t="s">
        <v>2487</v>
      </c>
      <c r="E586" s="36" t="s">
        <v>1096</v>
      </c>
    </row>
    <row r="587" spans="1:5" s="68" customFormat="1" ht="12.75">
      <c r="A587" s="59">
        <v>586</v>
      </c>
      <c r="B587" s="36" t="s">
        <v>3479</v>
      </c>
      <c r="C587" s="36">
        <v>24.1</v>
      </c>
      <c r="D587" s="36" t="s">
        <v>1424</v>
      </c>
      <c r="E587" s="36" t="s">
        <v>3205</v>
      </c>
    </row>
    <row r="588" spans="1:5" s="68" customFormat="1" ht="12.75">
      <c r="A588" s="59">
        <v>587</v>
      </c>
      <c r="B588" s="36" t="s">
        <v>3480</v>
      </c>
      <c r="C588" s="36">
        <v>16.3</v>
      </c>
      <c r="D588" s="36" t="s">
        <v>2487</v>
      </c>
      <c r="E588" s="36" t="s">
        <v>1096</v>
      </c>
    </row>
    <row r="589" spans="1:5" s="68" customFormat="1" ht="12.75">
      <c r="A589" s="59">
        <v>588</v>
      </c>
      <c r="B589" s="36" t="s">
        <v>3481</v>
      </c>
      <c r="C589" s="36">
        <v>95.2</v>
      </c>
      <c r="D589" s="36" t="s">
        <v>2487</v>
      </c>
      <c r="E589" s="36" t="s">
        <v>1096</v>
      </c>
    </row>
    <row r="590" spans="1:5" s="68" customFormat="1" ht="12.75">
      <c r="A590" s="59">
        <v>589</v>
      </c>
      <c r="B590" s="36" t="s">
        <v>3482</v>
      </c>
      <c r="C590" s="36">
        <v>8.7</v>
      </c>
      <c r="D590" s="36" t="s">
        <v>2487</v>
      </c>
      <c r="E590" s="36" t="s">
        <v>1096</v>
      </c>
    </row>
    <row r="591" spans="1:5" s="68" customFormat="1" ht="12.75">
      <c r="A591" s="59">
        <v>590</v>
      </c>
      <c r="B591" s="36" t="s">
        <v>1830</v>
      </c>
      <c r="C591" s="36">
        <v>15.4</v>
      </c>
      <c r="D591" s="36" t="s">
        <v>765</v>
      </c>
      <c r="E591" s="36" t="s">
        <v>2928</v>
      </c>
    </row>
    <row r="592" spans="1:5" s="68" customFormat="1" ht="12.75">
      <c r="A592" s="59">
        <v>591</v>
      </c>
      <c r="B592" s="36" t="s">
        <v>3688</v>
      </c>
      <c r="C592" s="36">
        <v>31.5</v>
      </c>
      <c r="D592" s="36" t="s">
        <v>3685</v>
      </c>
      <c r="E592" s="36" t="s">
        <v>522</v>
      </c>
    </row>
    <row r="593" spans="1:5" s="68" customFormat="1" ht="12.75">
      <c r="A593" s="59">
        <v>592</v>
      </c>
      <c r="B593" s="36" t="s">
        <v>2724</v>
      </c>
      <c r="C593" s="36">
        <v>16.1</v>
      </c>
      <c r="D593" s="36" t="s">
        <v>765</v>
      </c>
      <c r="E593" s="36" t="s">
        <v>2928</v>
      </c>
    </row>
    <row r="594" spans="1:5" s="68" customFormat="1" ht="12.75">
      <c r="A594" s="59">
        <v>593</v>
      </c>
      <c r="B594" s="36" t="s">
        <v>1829</v>
      </c>
      <c r="C594" s="36">
        <v>46.5</v>
      </c>
      <c r="D594" s="36" t="s">
        <v>765</v>
      </c>
      <c r="E594" s="36" t="s">
        <v>2928</v>
      </c>
    </row>
    <row r="595" spans="1:5" s="68" customFormat="1" ht="12.75">
      <c r="A595" s="59">
        <v>594</v>
      </c>
      <c r="B595" s="36" t="s">
        <v>3483</v>
      </c>
      <c r="C595" s="36">
        <v>32.3</v>
      </c>
      <c r="D595" s="36" t="s">
        <v>2487</v>
      </c>
      <c r="E595" s="36" t="s">
        <v>1096</v>
      </c>
    </row>
    <row r="596" spans="1:5" s="68" customFormat="1" ht="12.75">
      <c r="A596" s="59">
        <v>595</v>
      </c>
      <c r="B596" s="36" t="s">
        <v>1097</v>
      </c>
      <c r="C596" s="36">
        <v>28.9</v>
      </c>
      <c r="D596" s="36" t="s">
        <v>1095</v>
      </c>
      <c r="E596" s="36" t="s">
        <v>1096</v>
      </c>
    </row>
    <row r="597" spans="1:5" s="68" customFormat="1" ht="12.75">
      <c r="A597" s="59">
        <v>596</v>
      </c>
      <c r="B597" s="36" t="s">
        <v>346</v>
      </c>
      <c r="C597" s="36">
        <v>11.1</v>
      </c>
      <c r="D597" s="36" t="s">
        <v>2332</v>
      </c>
      <c r="E597" s="36" t="s">
        <v>2928</v>
      </c>
    </row>
    <row r="598" spans="1:5" s="68" customFormat="1" ht="12.75">
      <c r="A598" s="59">
        <v>597</v>
      </c>
      <c r="B598" s="36" t="s">
        <v>796</v>
      </c>
      <c r="C598" s="36">
        <v>7.7</v>
      </c>
      <c r="D598" s="36" t="s">
        <v>2332</v>
      </c>
      <c r="E598" s="36" t="s">
        <v>2928</v>
      </c>
    </row>
    <row r="599" spans="1:5" s="68" customFormat="1" ht="12.75">
      <c r="A599" s="59">
        <v>598</v>
      </c>
      <c r="B599" s="36" t="s">
        <v>1098</v>
      </c>
      <c r="C599" s="36">
        <v>57.1</v>
      </c>
      <c r="D599" s="36" t="s">
        <v>1095</v>
      </c>
      <c r="E599" s="36" t="s">
        <v>1096</v>
      </c>
    </row>
    <row r="600" spans="1:5" s="68" customFormat="1" ht="12.75">
      <c r="A600" s="59">
        <v>599</v>
      </c>
      <c r="B600" s="36" t="s">
        <v>1099</v>
      </c>
      <c r="C600" s="36">
        <v>36.1</v>
      </c>
      <c r="D600" s="36" t="s">
        <v>1095</v>
      </c>
      <c r="E600" s="36" t="s">
        <v>1096</v>
      </c>
    </row>
    <row r="601" spans="1:5" s="68" customFormat="1" ht="12.75">
      <c r="A601" s="59">
        <v>600</v>
      </c>
      <c r="B601" s="36" t="s">
        <v>795</v>
      </c>
      <c r="C601" s="36">
        <v>17.7</v>
      </c>
      <c r="D601" s="36" t="s">
        <v>2332</v>
      </c>
      <c r="E601" s="36" t="s">
        <v>2928</v>
      </c>
    </row>
    <row r="602" spans="1:5" s="68" customFormat="1" ht="12.75">
      <c r="A602" s="59">
        <v>601</v>
      </c>
      <c r="B602" s="36" t="s">
        <v>1100</v>
      </c>
      <c r="C602" s="36">
        <v>25.3</v>
      </c>
      <c r="D602" s="36" t="s">
        <v>1095</v>
      </c>
      <c r="E602" s="36" t="s">
        <v>1096</v>
      </c>
    </row>
    <row r="603" spans="1:5" s="68" customFormat="1" ht="12.75">
      <c r="A603" s="59">
        <v>602</v>
      </c>
      <c r="B603" s="36" t="s">
        <v>2307</v>
      </c>
      <c r="C603" s="36">
        <v>9.5</v>
      </c>
      <c r="D603" s="36" t="s">
        <v>2332</v>
      </c>
      <c r="E603" s="36" t="s">
        <v>2928</v>
      </c>
    </row>
    <row r="604" spans="1:5" s="68" customFormat="1" ht="12.75">
      <c r="A604" s="59">
        <v>603</v>
      </c>
      <c r="B604" s="36" t="s">
        <v>294</v>
      </c>
      <c r="C604" s="36">
        <v>67.2</v>
      </c>
      <c r="D604" s="36" t="s">
        <v>2036</v>
      </c>
      <c r="E604" s="36" t="s">
        <v>3206</v>
      </c>
    </row>
    <row r="605" spans="1:5" s="68" customFormat="1" ht="12.75">
      <c r="A605" s="59">
        <v>604</v>
      </c>
      <c r="B605" s="36" t="s">
        <v>347</v>
      </c>
      <c r="C605" s="36">
        <v>9.1</v>
      </c>
      <c r="D605" s="36" t="s">
        <v>2332</v>
      </c>
      <c r="E605" s="36" t="s">
        <v>2928</v>
      </c>
    </row>
    <row r="606" spans="1:5" s="68" customFormat="1" ht="12.75">
      <c r="A606" s="59">
        <v>605</v>
      </c>
      <c r="B606" s="36" t="s">
        <v>2329</v>
      </c>
      <c r="C606" s="36">
        <v>13.4</v>
      </c>
      <c r="D606" s="36" t="s">
        <v>2332</v>
      </c>
      <c r="E606" s="36" t="s">
        <v>2928</v>
      </c>
    </row>
    <row r="607" spans="1:5" s="68" customFormat="1" ht="12.75">
      <c r="A607" s="59">
        <v>606</v>
      </c>
      <c r="B607" s="36" t="s">
        <v>2330</v>
      </c>
      <c r="C607" s="36">
        <v>17.6</v>
      </c>
      <c r="D607" s="36" t="s">
        <v>2332</v>
      </c>
      <c r="E607" s="36" t="s">
        <v>2928</v>
      </c>
    </row>
    <row r="608" spans="1:5" s="68" customFormat="1" ht="12.75">
      <c r="A608" s="59">
        <v>607</v>
      </c>
      <c r="B608" s="36" t="s">
        <v>2331</v>
      </c>
      <c r="C608" s="36">
        <v>16.4</v>
      </c>
      <c r="D608" s="36" t="s">
        <v>2332</v>
      </c>
      <c r="E608" s="36" t="s">
        <v>2928</v>
      </c>
    </row>
    <row r="609" spans="1:5" s="68" customFormat="1" ht="12.75">
      <c r="A609" s="59">
        <v>608</v>
      </c>
      <c r="B609" s="36" t="s">
        <v>2465</v>
      </c>
      <c r="C609" s="36">
        <v>18.3</v>
      </c>
      <c r="D609" s="36" t="s">
        <v>3048</v>
      </c>
      <c r="E609" s="36" t="s">
        <v>2928</v>
      </c>
    </row>
    <row r="610" spans="1:5" s="68" customFormat="1" ht="12.75">
      <c r="A610" s="59">
        <v>609</v>
      </c>
      <c r="B610" s="36" t="s">
        <v>489</v>
      </c>
      <c r="C610" s="36">
        <v>85.7</v>
      </c>
      <c r="D610" s="36" t="s">
        <v>490</v>
      </c>
      <c r="E610" s="36" t="s">
        <v>3206</v>
      </c>
    </row>
    <row r="611" spans="1:5" s="68" customFormat="1" ht="12.75">
      <c r="A611" s="59">
        <v>610</v>
      </c>
      <c r="B611" s="36" t="s">
        <v>1101</v>
      </c>
      <c r="C611" s="36">
        <v>43.5</v>
      </c>
      <c r="D611" s="36" t="s">
        <v>1095</v>
      </c>
      <c r="E611" s="36" t="s">
        <v>1096</v>
      </c>
    </row>
    <row r="612" spans="1:5" s="68" customFormat="1" ht="12.75">
      <c r="A612" s="59">
        <v>611</v>
      </c>
      <c r="B612" s="36" t="s">
        <v>3376</v>
      </c>
      <c r="C612" s="36">
        <v>11.1</v>
      </c>
      <c r="D612" s="36" t="s">
        <v>490</v>
      </c>
      <c r="E612" s="36" t="s">
        <v>3206</v>
      </c>
    </row>
    <row r="613" spans="1:5" s="68" customFormat="1" ht="12.75">
      <c r="A613" s="59">
        <v>612</v>
      </c>
      <c r="B613" s="36" t="s">
        <v>2466</v>
      </c>
      <c r="C613" s="36">
        <v>137</v>
      </c>
      <c r="D613" s="36" t="s">
        <v>3048</v>
      </c>
      <c r="E613" s="36" t="s">
        <v>2928</v>
      </c>
    </row>
    <row r="614" spans="1:5" s="68" customFormat="1" ht="12.75">
      <c r="A614" s="59">
        <v>613</v>
      </c>
      <c r="B614" s="36" t="s">
        <v>1102</v>
      </c>
      <c r="C614" s="36">
        <v>52.4</v>
      </c>
      <c r="D614" s="36" t="s">
        <v>1095</v>
      </c>
      <c r="E614" s="36" t="s">
        <v>1096</v>
      </c>
    </row>
    <row r="615" spans="1:5" s="68" customFormat="1" ht="12.75">
      <c r="A615" s="59">
        <v>614</v>
      </c>
      <c r="B615" s="36" t="s">
        <v>3484</v>
      </c>
      <c r="C615" s="36">
        <v>74</v>
      </c>
      <c r="D615" s="36" t="s">
        <v>2487</v>
      </c>
      <c r="E615" s="36" t="s">
        <v>1096</v>
      </c>
    </row>
    <row r="616" spans="1:5" s="68" customFormat="1" ht="12.75">
      <c r="A616" s="59">
        <v>615</v>
      </c>
      <c r="B616" s="50" t="s">
        <v>1554</v>
      </c>
      <c r="C616" s="50">
        <v>38.7</v>
      </c>
      <c r="D616" s="50"/>
      <c r="E616" s="50"/>
    </row>
    <row r="617" spans="1:5" s="68" customFormat="1" ht="12.75">
      <c r="A617" s="59">
        <v>616</v>
      </c>
      <c r="B617" s="36" t="s">
        <v>3608</v>
      </c>
      <c r="C617" s="36">
        <v>110</v>
      </c>
      <c r="D617" s="36" t="s">
        <v>2531</v>
      </c>
      <c r="E617" s="36" t="s">
        <v>2928</v>
      </c>
    </row>
    <row r="618" spans="1:5" s="68" customFormat="1" ht="12.75">
      <c r="A618" s="59">
        <v>617</v>
      </c>
      <c r="B618" s="36" t="s">
        <v>3485</v>
      </c>
      <c r="C618" s="36">
        <v>64.8</v>
      </c>
      <c r="D618" s="36" t="s">
        <v>2487</v>
      </c>
      <c r="E618" s="36" t="s">
        <v>1096</v>
      </c>
    </row>
    <row r="619" spans="1:5" s="68" customFormat="1" ht="12.75">
      <c r="A619" s="59">
        <v>618</v>
      </c>
      <c r="B619" s="36" t="s">
        <v>2467</v>
      </c>
      <c r="C619" s="36">
        <v>19.4</v>
      </c>
      <c r="D619" s="36" t="s">
        <v>3048</v>
      </c>
      <c r="E619" s="36" t="s">
        <v>2928</v>
      </c>
    </row>
    <row r="620" spans="1:5" s="68" customFormat="1" ht="12.75">
      <c r="A620" s="59">
        <v>619</v>
      </c>
      <c r="B620" s="36" t="s">
        <v>2037</v>
      </c>
      <c r="C620" s="36">
        <v>14.7</v>
      </c>
      <c r="D620" s="36" t="s">
        <v>490</v>
      </c>
      <c r="E620" s="36" t="s">
        <v>3206</v>
      </c>
    </row>
    <row r="621" spans="1:5" s="68" customFormat="1" ht="12.75">
      <c r="A621" s="59">
        <v>620</v>
      </c>
      <c r="B621" s="36" t="s">
        <v>3611</v>
      </c>
      <c r="C621" s="36">
        <v>67.8</v>
      </c>
      <c r="D621" s="36" t="s">
        <v>2531</v>
      </c>
      <c r="E621" s="36" t="s">
        <v>2928</v>
      </c>
    </row>
    <row r="622" spans="1:5" s="68" customFormat="1" ht="12.75">
      <c r="A622" s="59">
        <v>621</v>
      </c>
      <c r="B622" s="36" t="s">
        <v>3612</v>
      </c>
      <c r="C622" s="36">
        <v>77.4</v>
      </c>
      <c r="D622" s="36" t="s">
        <v>2531</v>
      </c>
      <c r="E622" s="36" t="s">
        <v>2928</v>
      </c>
    </row>
    <row r="623" spans="1:5" s="68" customFormat="1" ht="12.75">
      <c r="A623" s="59">
        <v>622</v>
      </c>
      <c r="B623" s="36" t="s">
        <v>2511</v>
      </c>
      <c r="C623" s="36">
        <v>49.3</v>
      </c>
      <c r="D623" s="36" t="s">
        <v>2036</v>
      </c>
      <c r="E623" s="36" t="s">
        <v>3206</v>
      </c>
    </row>
    <row r="624" spans="1:5" s="68" customFormat="1" ht="12.75">
      <c r="A624" s="59">
        <v>623</v>
      </c>
      <c r="B624" s="36" t="s">
        <v>3486</v>
      </c>
      <c r="C624" s="36">
        <v>85</v>
      </c>
      <c r="D624" s="36" t="s">
        <v>2487</v>
      </c>
      <c r="E624" s="36" t="s">
        <v>1096</v>
      </c>
    </row>
    <row r="625" spans="1:5" s="68" customFormat="1" ht="12.75">
      <c r="A625" s="59">
        <v>624</v>
      </c>
      <c r="B625" s="36" t="s">
        <v>3487</v>
      </c>
      <c r="C625" s="36">
        <v>7.4</v>
      </c>
      <c r="D625" s="36" t="s">
        <v>2487</v>
      </c>
      <c r="E625" s="36" t="s">
        <v>1096</v>
      </c>
    </row>
    <row r="626" spans="1:5" s="68" customFormat="1" ht="12.75">
      <c r="A626" s="59">
        <v>625</v>
      </c>
      <c r="B626" s="36" t="s">
        <v>3613</v>
      </c>
      <c r="C626" s="36">
        <v>80.4</v>
      </c>
      <c r="D626" s="36" t="s">
        <v>2531</v>
      </c>
      <c r="E626" s="36" t="s">
        <v>2928</v>
      </c>
    </row>
    <row r="627" spans="1:5" s="68" customFormat="1" ht="12.75">
      <c r="A627" s="59">
        <v>626</v>
      </c>
      <c r="B627" s="36" t="s">
        <v>3488</v>
      </c>
      <c r="C627" s="36">
        <v>16</v>
      </c>
      <c r="D627" s="36" t="s">
        <v>2487</v>
      </c>
      <c r="E627" s="36" t="s">
        <v>1096</v>
      </c>
    </row>
    <row r="628" spans="1:5" s="68" customFormat="1" ht="12.75">
      <c r="A628" s="59">
        <v>627</v>
      </c>
      <c r="B628" s="36" t="s">
        <v>1682</v>
      </c>
      <c r="C628" s="36">
        <v>30.3</v>
      </c>
      <c r="D628" s="36" t="s">
        <v>2487</v>
      </c>
      <c r="E628" s="36" t="s">
        <v>1096</v>
      </c>
    </row>
    <row r="629" spans="1:5" s="68" customFormat="1" ht="12.75">
      <c r="A629" s="59">
        <v>628</v>
      </c>
      <c r="B629" s="36" t="s">
        <v>1683</v>
      </c>
      <c r="C629" s="36">
        <v>56.6</v>
      </c>
      <c r="D629" s="36" t="s">
        <v>1095</v>
      </c>
      <c r="E629" s="36" t="s">
        <v>1096</v>
      </c>
    </row>
    <row r="630" spans="1:5" s="68" customFormat="1" ht="12.75">
      <c r="A630" s="59">
        <v>629</v>
      </c>
      <c r="B630" s="36" t="s">
        <v>1684</v>
      </c>
      <c r="C630" s="36">
        <v>42.5</v>
      </c>
      <c r="D630" s="36" t="s">
        <v>1095</v>
      </c>
      <c r="E630" s="36" t="s">
        <v>1096</v>
      </c>
    </row>
    <row r="631" spans="1:5" s="68" customFormat="1" ht="12.75">
      <c r="A631" s="59">
        <v>630</v>
      </c>
      <c r="B631" s="36" t="s">
        <v>1685</v>
      </c>
      <c r="C631" s="36">
        <v>35.3</v>
      </c>
      <c r="D631" s="36" t="s">
        <v>2487</v>
      </c>
      <c r="E631" s="36" t="s">
        <v>1096</v>
      </c>
    </row>
    <row r="632" spans="1:5" s="68" customFormat="1" ht="12.75">
      <c r="A632" s="59">
        <v>631</v>
      </c>
      <c r="B632" s="36" t="s">
        <v>1686</v>
      </c>
      <c r="C632" s="36">
        <v>16.2</v>
      </c>
      <c r="D632" s="36" t="s">
        <v>2487</v>
      </c>
      <c r="E632" s="36" t="s">
        <v>1096</v>
      </c>
    </row>
    <row r="633" spans="1:5" s="68" customFormat="1" ht="12.75">
      <c r="A633" s="59">
        <v>632</v>
      </c>
      <c r="B633" s="36" t="s">
        <v>2038</v>
      </c>
      <c r="C633" s="36">
        <v>61.6</v>
      </c>
      <c r="D633" s="36" t="s">
        <v>490</v>
      </c>
      <c r="E633" s="36" t="s">
        <v>3206</v>
      </c>
    </row>
    <row r="634" spans="1:5" s="68" customFormat="1" ht="12.75">
      <c r="A634" s="59">
        <v>633</v>
      </c>
      <c r="B634" s="36" t="s">
        <v>2038</v>
      </c>
      <c r="C634" s="69">
        <v>109</v>
      </c>
      <c r="D634" s="36" t="s">
        <v>1186</v>
      </c>
      <c r="E634" s="36" t="s">
        <v>3206</v>
      </c>
    </row>
    <row r="635" spans="1:5" s="68" customFormat="1" ht="12.75">
      <c r="A635" s="59">
        <v>634</v>
      </c>
      <c r="B635" s="36" t="s">
        <v>2468</v>
      </c>
      <c r="C635" s="36">
        <v>45.6</v>
      </c>
      <c r="D635" s="36" t="s">
        <v>3048</v>
      </c>
      <c r="E635" s="36" t="s">
        <v>2928</v>
      </c>
    </row>
    <row r="636" spans="1:5" s="68" customFormat="1" ht="12.75">
      <c r="A636" s="59">
        <v>635</v>
      </c>
      <c r="B636" s="36" t="s">
        <v>2784</v>
      </c>
      <c r="C636" s="36">
        <v>39.9</v>
      </c>
      <c r="D636" s="36" t="s">
        <v>339</v>
      </c>
      <c r="E636" s="36" t="s">
        <v>2928</v>
      </c>
    </row>
    <row r="637" spans="1:5" s="68" customFormat="1" ht="12.75">
      <c r="A637" s="59">
        <v>636</v>
      </c>
      <c r="B637" s="36" t="s">
        <v>1687</v>
      </c>
      <c r="C637" s="36">
        <v>44.8</v>
      </c>
      <c r="D637" s="36" t="s">
        <v>2487</v>
      </c>
      <c r="E637" s="36" t="s">
        <v>1096</v>
      </c>
    </row>
    <row r="638" spans="1:5" s="68" customFormat="1" ht="12.75">
      <c r="A638" s="59">
        <v>637</v>
      </c>
      <c r="B638" s="36" t="s">
        <v>1154</v>
      </c>
      <c r="C638" s="36">
        <v>144</v>
      </c>
      <c r="D638" s="36" t="s">
        <v>943</v>
      </c>
      <c r="E638" s="36" t="s">
        <v>2928</v>
      </c>
    </row>
    <row r="639" spans="1:5" s="68" customFormat="1" ht="12.75">
      <c r="A639" s="59">
        <v>638</v>
      </c>
      <c r="B639" s="36" t="s">
        <v>1568</v>
      </c>
      <c r="C639" s="36">
        <v>60.7</v>
      </c>
      <c r="D639" s="36" t="s">
        <v>2327</v>
      </c>
      <c r="E639" s="36" t="s">
        <v>3206</v>
      </c>
    </row>
    <row r="640" spans="1:5" s="68" customFormat="1" ht="12.75">
      <c r="A640" s="59">
        <v>639</v>
      </c>
      <c r="B640" s="36" t="s">
        <v>1688</v>
      </c>
      <c r="C640" s="36">
        <v>51.3</v>
      </c>
      <c r="D640" s="36" t="s">
        <v>2487</v>
      </c>
      <c r="E640" s="36" t="s">
        <v>1096</v>
      </c>
    </row>
    <row r="641" spans="1:5" s="68" customFormat="1" ht="12.75">
      <c r="A641" s="59">
        <v>640</v>
      </c>
      <c r="B641" s="36" t="s">
        <v>3690</v>
      </c>
      <c r="C641" s="36">
        <v>26.7</v>
      </c>
      <c r="D641" s="36" t="s">
        <v>3685</v>
      </c>
      <c r="E641" s="36" t="s">
        <v>522</v>
      </c>
    </row>
    <row r="642" spans="1:5" s="68" customFormat="1" ht="12.75">
      <c r="A642" s="59">
        <v>641</v>
      </c>
      <c r="B642" s="36" t="s">
        <v>3689</v>
      </c>
      <c r="C642" s="36">
        <v>58.3</v>
      </c>
      <c r="D642" s="36" t="s">
        <v>3685</v>
      </c>
      <c r="E642" s="36" t="s">
        <v>522</v>
      </c>
    </row>
    <row r="643" spans="1:5" s="68" customFormat="1" ht="12.75">
      <c r="A643" s="59">
        <v>642</v>
      </c>
      <c r="B643" s="36" t="s">
        <v>3377</v>
      </c>
      <c r="C643" s="36">
        <v>14.7</v>
      </c>
      <c r="D643" s="36" t="s">
        <v>490</v>
      </c>
      <c r="E643" s="36" t="s">
        <v>3206</v>
      </c>
    </row>
    <row r="644" spans="1:5" s="68" customFormat="1" ht="12.75">
      <c r="A644" s="59">
        <v>643</v>
      </c>
      <c r="B644" s="36" t="s">
        <v>2469</v>
      </c>
      <c r="C644" s="36">
        <v>20.5</v>
      </c>
      <c r="D644" s="36" t="s">
        <v>3048</v>
      </c>
      <c r="E644" s="36" t="s">
        <v>2928</v>
      </c>
    </row>
    <row r="645" spans="1:5" s="68" customFormat="1" ht="12.75">
      <c r="A645" s="59">
        <v>644</v>
      </c>
      <c r="B645" s="36" t="s">
        <v>1689</v>
      </c>
      <c r="C645" s="36">
        <v>60.2</v>
      </c>
      <c r="D645" s="36" t="s">
        <v>2487</v>
      </c>
      <c r="E645" s="36" t="s">
        <v>1096</v>
      </c>
    </row>
    <row r="646" spans="1:5" s="68" customFormat="1" ht="12.75">
      <c r="A646" s="59">
        <v>645</v>
      </c>
      <c r="B646" s="50" t="s">
        <v>672</v>
      </c>
      <c r="C646" s="50">
        <v>36.8</v>
      </c>
      <c r="D646" s="50"/>
      <c r="E646" s="50"/>
    </row>
    <row r="647" spans="1:5" s="68" customFormat="1" ht="12.75">
      <c r="A647" s="59">
        <v>646</v>
      </c>
      <c r="B647" s="36" t="s">
        <v>3996</v>
      </c>
      <c r="C647" s="36">
        <v>17.3</v>
      </c>
      <c r="D647" s="36" t="s">
        <v>3988</v>
      </c>
      <c r="E647" s="36" t="s">
        <v>3205</v>
      </c>
    </row>
    <row r="648" spans="1:5" s="68" customFormat="1" ht="12.75">
      <c r="A648" s="59">
        <v>647</v>
      </c>
      <c r="B648" s="36" t="s">
        <v>3921</v>
      </c>
      <c r="C648" s="36">
        <v>49.4</v>
      </c>
      <c r="D648" s="36" t="s">
        <v>3922</v>
      </c>
      <c r="E648" s="36" t="s">
        <v>3206</v>
      </c>
    </row>
    <row r="649" spans="1:5" s="68" customFormat="1" ht="12.75">
      <c r="A649" s="59">
        <v>648</v>
      </c>
      <c r="B649" s="36" t="s">
        <v>298</v>
      </c>
      <c r="C649" s="36">
        <v>79.5</v>
      </c>
      <c r="D649" s="36" t="s">
        <v>3922</v>
      </c>
      <c r="E649" s="36" t="s">
        <v>3206</v>
      </c>
    </row>
    <row r="650" spans="1:5" s="68" customFormat="1" ht="12.75">
      <c r="A650" s="59">
        <v>649</v>
      </c>
      <c r="B650" s="36" t="s">
        <v>1690</v>
      </c>
      <c r="C650" s="36">
        <v>38.7</v>
      </c>
      <c r="D650" s="36" t="s">
        <v>2487</v>
      </c>
      <c r="E650" s="36" t="s">
        <v>1096</v>
      </c>
    </row>
    <row r="651" spans="1:5" s="68" customFormat="1" ht="12.75">
      <c r="A651" s="59">
        <v>650</v>
      </c>
      <c r="B651" s="36" t="s">
        <v>2470</v>
      </c>
      <c r="C651" s="36">
        <v>19.9</v>
      </c>
      <c r="D651" s="36" t="s">
        <v>3048</v>
      </c>
      <c r="E651" s="36" t="s">
        <v>2928</v>
      </c>
    </row>
    <row r="652" spans="1:5" s="68" customFormat="1" ht="12.75">
      <c r="A652" s="59">
        <v>651</v>
      </c>
      <c r="B652" s="36" t="s">
        <v>1691</v>
      </c>
      <c r="C652" s="36">
        <v>35.7</v>
      </c>
      <c r="D652" s="36" t="s">
        <v>2487</v>
      </c>
      <c r="E652" s="36" t="s">
        <v>1096</v>
      </c>
    </row>
    <row r="653" spans="1:5" s="68" customFormat="1" ht="12.75">
      <c r="A653" s="59">
        <v>652</v>
      </c>
      <c r="B653" s="36" t="s">
        <v>3997</v>
      </c>
      <c r="C653" s="36">
        <v>16.6</v>
      </c>
      <c r="D653" s="36" t="s">
        <v>3988</v>
      </c>
      <c r="E653" s="36" t="s">
        <v>3205</v>
      </c>
    </row>
    <row r="654" spans="1:5" s="68" customFormat="1" ht="12.75">
      <c r="A654" s="59">
        <v>653</v>
      </c>
      <c r="B654" s="36" t="s">
        <v>299</v>
      </c>
      <c r="C654" s="36">
        <v>44.4</v>
      </c>
      <c r="D654" s="36" t="s">
        <v>3922</v>
      </c>
      <c r="E654" s="36" t="s">
        <v>3206</v>
      </c>
    </row>
    <row r="655" spans="1:5" s="68" customFormat="1" ht="12.75">
      <c r="A655" s="59">
        <v>654</v>
      </c>
      <c r="B655" s="36" t="s">
        <v>3691</v>
      </c>
      <c r="C655" s="36">
        <v>41.4</v>
      </c>
      <c r="D655" s="36" t="s">
        <v>3685</v>
      </c>
      <c r="E655" s="36" t="s">
        <v>522</v>
      </c>
    </row>
    <row r="656" spans="1:5" s="68" customFormat="1" ht="12.75">
      <c r="A656" s="59">
        <v>655</v>
      </c>
      <c r="B656" s="36" t="s">
        <v>2977</v>
      </c>
      <c r="C656" s="36">
        <v>83.2</v>
      </c>
      <c r="D656" s="36" t="s">
        <v>3922</v>
      </c>
      <c r="E656" s="36" t="s">
        <v>3206</v>
      </c>
    </row>
    <row r="657" spans="1:5" s="68" customFormat="1" ht="12.75">
      <c r="A657" s="59">
        <v>656</v>
      </c>
      <c r="B657" s="36" t="s">
        <v>486</v>
      </c>
      <c r="C657" s="36">
        <v>11</v>
      </c>
      <c r="D657" s="36" t="s">
        <v>490</v>
      </c>
      <c r="E657" s="36" t="s">
        <v>3206</v>
      </c>
    </row>
    <row r="658" spans="1:5" s="68" customFormat="1" ht="12.75">
      <c r="A658" s="59">
        <v>657</v>
      </c>
      <c r="B658" s="36" t="s">
        <v>2979</v>
      </c>
      <c r="C658" s="36">
        <v>10.4</v>
      </c>
      <c r="D658" s="36" t="s">
        <v>3922</v>
      </c>
      <c r="E658" s="36" t="s">
        <v>3206</v>
      </c>
    </row>
    <row r="659" spans="1:5" s="68" customFormat="1" ht="12.75">
      <c r="A659" s="59">
        <v>658</v>
      </c>
      <c r="B659" s="36" t="s">
        <v>1693</v>
      </c>
      <c r="C659" s="36">
        <v>26.6</v>
      </c>
      <c r="D659" s="36" t="s">
        <v>490</v>
      </c>
      <c r="E659" s="36" t="s">
        <v>3206</v>
      </c>
    </row>
    <row r="660" spans="1:5" s="68" customFormat="1" ht="12.75">
      <c r="A660" s="59">
        <v>659</v>
      </c>
      <c r="B660" s="36" t="s">
        <v>1692</v>
      </c>
      <c r="C660" s="36">
        <v>37.1</v>
      </c>
      <c r="D660" s="36" t="s">
        <v>2487</v>
      </c>
      <c r="E660" s="36" t="s">
        <v>1096</v>
      </c>
    </row>
    <row r="661" spans="1:5" s="68" customFormat="1" ht="12.75">
      <c r="A661" s="59">
        <v>660</v>
      </c>
      <c r="B661" s="36" t="s">
        <v>3614</v>
      </c>
      <c r="C661" s="36">
        <v>49.9</v>
      </c>
      <c r="D661" s="36" t="s">
        <v>2531</v>
      </c>
      <c r="E661" s="36" t="s">
        <v>2928</v>
      </c>
    </row>
    <row r="662" spans="1:5" s="68" customFormat="1" ht="12.75">
      <c r="A662" s="59">
        <v>661</v>
      </c>
      <c r="B662" s="36" t="s">
        <v>2471</v>
      </c>
      <c r="C662" s="36">
        <v>64</v>
      </c>
      <c r="D662" s="36" t="s">
        <v>3048</v>
      </c>
      <c r="E662" s="36" t="s">
        <v>2928</v>
      </c>
    </row>
    <row r="663" spans="1:5" s="68" customFormat="1" ht="12.75">
      <c r="A663" s="59">
        <v>662</v>
      </c>
      <c r="B663" s="36" t="s">
        <v>537</v>
      </c>
      <c r="C663" s="36">
        <v>24.1</v>
      </c>
      <c r="D663" s="36" t="s">
        <v>490</v>
      </c>
      <c r="E663" s="36" t="s">
        <v>3206</v>
      </c>
    </row>
    <row r="664" spans="1:5" s="68" customFormat="1" ht="12.75">
      <c r="A664" s="59">
        <v>663</v>
      </c>
      <c r="B664" s="36" t="s">
        <v>1694</v>
      </c>
      <c r="C664" s="36">
        <v>80.5</v>
      </c>
      <c r="D664" s="36" t="s">
        <v>2487</v>
      </c>
      <c r="E664" s="36" t="s">
        <v>1096</v>
      </c>
    </row>
    <row r="665" spans="1:5" s="68" customFormat="1" ht="12.75">
      <c r="A665" s="59">
        <v>664</v>
      </c>
      <c r="B665" s="36" t="s">
        <v>1103</v>
      </c>
      <c r="C665" s="36">
        <v>84.4</v>
      </c>
      <c r="D665" s="36" t="s">
        <v>1095</v>
      </c>
      <c r="E665" s="36" t="s">
        <v>522</v>
      </c>
    </row>
    <row r="666" spans="1:5" s="68" customFormat="1" ht="12.75">
      <c r="A666" s="59">
        <v>665</v>
      </c>
      <c r="B666" s="36" t="s">
        <v>2966</v>
      </c>
      <c r="C666" s="36">
        <v>131</v>
      </c>
      <c r="D666" s="36" t="s">
        <v>1424</v>
      </c>
      <c r="E666" s="36" t="s">
        <v>3205</v>
      </c>
    </row>
    <row r="667" spans="1:5" s="68" customFormat="1" ht="12.75">
      <c r="A667" s="59">
        <v>666</v>
      </c>
      <c r="B667" s="36" t="s">
        <v>2472</v>
      </c>
      <c r="C667" s="36">
        <v>12.7</v>
      </c>
      <c r="D667" s="36" t="s">
        <v>3048</v>
      </c>
      <c r="E667" s="36" t="s">
        <v>2928</v>
      </c>
    </row>
    <row r="668" spans="1:5" s="68" customFormat="1" ht="12.75">
      <c r="A668" s="59">
        <v>667</v>
      </c>
      <c r="B668" s="36" t="s">
        <v>2993</v>
      </c>
      <c r="C668" s="36">
        <v>81.2</v>
      </c>
      <c r="D668" s="36" t="s">
        <v>2713</v>
      </c>
      <c r="E668" s="36" t="s">
        <v>1096</v>
      </c>
    </row>
    <row r="669" spans="1:5" s="68" customFormat="1" ht="12.75">
      <c r="A669" s="59">
        <v>668</v>
      </c>
      <c r="B669" s="36" t="s">
        <v>2994</v>
      </c>
      <c r="C669" s="36">
        <v>68.1</v>
      </c>
      <c r="D669" s="36" t="s">
        <v>2713</v>
      </c>
      <c r="E669" s="36" t="s">
        <v>1096</v>
      </c>
    </row>
    <row r="670" spans="1:5" s="68" customFormat="1" ht="12.75">
      <c r="A670" s="59">
        <v>669</v>
      </c>
      <c r="B670" s="36" t="s">
        <v>3088</v>
      </c>
      <c r="C670" s="36">
        <v>17.4</v>
      </c>
      <c r="D670" s="36" t="s">
        <v>1339</v>
      </c>
      <c r="E670" s="36" t="s">
        <v>3206</v>
      </c>
    </row>
    <row r="671" spans="1:5" s="68" customFormat="1" ht="12.75">
      <c r="A671" s="59">
        <v>670</v>
      </c>
      <c r="B671" s="36" t="s">
        <v>487</v>
      </c>
      <c r="C671" s="36">
        <v>12.3</v>
      </c>
      <c r="D671" s="36" t="s">
        <v>490</v>
      </c>
      <c r="E671" s="36" t="s">
        <v>3206</v>
      </c>
    </row>
    <row r="672" spans="1:5" s="68" customFormat="1" ht="12.75">
      <c r="A672" s="59">
        <v>671</v>
      </c>
      <c r="B672" s="36" t="s">
        <v>1104</v>
      </c>
      <c r="C672" s="36">
        <v>13.6</v>
      </c>
      <c r="D672" s="36" t="s">
        <v>1095</v>
      </c>
      <c r="E672" s="36" t="s">
        <v>522</v>
      </c>
    </row>
    <row r="673" spans="1:5" s="68" customFormat="1" ht="12.75">
      <c r="A673" s="59">
        <v>672</v>
      </c>
      <c r="B673" s="36" t="s">
        <v>673</v>
      </c>
      <c r="C673" s="36">
        <v>88.6</v>
      </c>
      <c r="D673" s="36" t="s">
        <v>2674</v>
      </c>
      <c r="E673" s="36" t="s">
        <v>1096</v>
      </c>
    </row>
    <row r="674" spans="1:5" s="68" customFormat="1" ht="12.75">
      <c r="A674" s="59">
        <v>673</v>
      </c>
      <c r="B674" s="36" t="s">
        <v>1695</v>
      </c>
      <c r="C674" s="36">
        <v>70.4</v>
      </c>
      <c r="D674" s="36" t="s">
        <v>2487</v>
      </c>
      <c r="E674" s="36" t="s">
        <v>1096</v>
      </c>
    </row>
    <row r="675" spans="1:5" s="68" customFormat="1" ht="12.75">
      <c r="A675" s="59">
        <v>674</v>
      </c>
      <c r="B675" s="36" t="s">
        <v>1387</v>
      </c>
      <c r="C675" s="36">
        <v>118</v>
      </c>
      <c r="D675" s="36" t="s">
        <v>1386</v>
      </c>
      <c r="E675" s="36" t="s">
        <v>1384</v>
      </c>
    </row>
    <row r="676" spans="1:5" s="68" customFormat="1" ht="12.75">
      <c r="A676" s="59">
        <v>675</v>
      </c>
      <c r="B676" s="36" t="s">
        <v>2680</v>
      </c>
      <c r="C676" s="36">
        <v>90.9</v>
      </c>
      <c r="D676" s="36" t="s">
        <v>2674</v>
      </c>
      <c r="E676" s="36" t="s">
        <v>1096</v>
      </c>
    </row>
    <row r="677" spans="1:5" s="68" customFormat="1" ht="12.75">
      <c r="A677" s="59">
        <v>676</v>
      </c>
      <c r="B677" s="36" t="s">
        <v>2678</v>
      </c>
      <c r="C677" s="36">
        <v>99.6</v>
      </c>
      <c r="D677" s="36" t="s">
        <v>2674</v>
      </c>
      <c r="E677" s="36" t="s">
        <v>1096</v>
      </c>
    </row>
    <row r="678" spans="1:5" s="68" customFormat="1" ht="12.75">
      <c r="A678" s="59">
        <v>677</v>
      </c>
      <c r="B678" s="36" t="s">
        <v>2681</v>
      </c>
      <c r="C678" s="36">
        <v>55.9</v>
      </c>
      <c r="D678" s="36" t="s">
        <v>2674</v>
      </c>
      <c r="E678" s="36" t="s">
        <v>1096</v>
      </c>
    </row>
    <row r="679" spans="1:5" s="68" customFormat="1" ht="12.75">
      <c r="A679" s="59">
        <v>678</v>
      </c>
      <c r="B679" s="36" t="s">
        <v>2677</v>
      </c>
      <c r="C679" s="36">
        <v>103.8</v>
      </c>
      <c r="D679" s="36" t="s">
        <v>2674</v>
      </c>
      <c r="E679" s="36" t="s">
        <v>1096</v>
      </c>
    </row>
    <row r="680" spans="1:5" s="68" customFormat="1" ht="12.75">
      <c r="A680" s="59">
        <v>679</v>
      </c>
      <c r="B680" s="36" t="s">
        <v>2679</v>
      </c>
      <c r="C680" s="36">
        <v>106.8</v>
      </c>
      <c r="D680" s="36" t="s">
        <v>2674</v>
      </c>
      <c r="E680" s="36" t="s">
        <v>1096</v>
      </c>
    </row>
    <row r="681" spans="1:5" s="68" customFormat="1" ht="12.75">
      <c r="A681" s="59">
        <v>680</v>
      </c>
      <c r="B681" s="36" t="s">
        <v>312</v>
      </c>
      <c r="C681" s="36">
        <v>35.3</v>
      </c>
      <c r="D681" s="36" t="s">
        <v>490</v>
      </c>
      <c r="E681" s="36" t="s">
        <v>3206</v>
      </c>
    </row>
    <row r="682" spans="1:5" s="68" customFormat="1" ht="12.75">
      <c r="A682" s="59">
        <v>681</v>
      </c>
      <c r="B682" s="36" t="s">
        <v>1543</v>
      </c>
      <c r="C682" s="36">
        <v>420</v>
      </c>
      <c r="D682" s="36" t="s">
        <v>675</v>
      </c>
      <c r="E682" s="36" t="s">
        <v>643</v>
      </c>
    </row>
    <row r="683" spans="1:5" s="68" customFormat="1" ht="12.75">
      <c r="A683" s="59">
        <v>682</v>
      </c>
      <c r="B683" s="36" t="s">
        <v>2512</v>
      </c>
      <c r="C683" s="36">
        <v>55.5</v>
      </c>
      <c r="D683" s="36"/>
      <c r="E683" s="36"/>
    </row>
    <row r="684" spans="1:5" s="68" customFormat="1" ht="12.75">
      <c r="A684" s="59">
        <v>683</v>
      </c>
      <c r="B684" s="36" t="s">
        <v>1538</v>
      </c>
      <c r="C684" s="36">
        <v>50.1</v>
      </c>
      <c r="D684" s="36" t="s">
        <v>675</v>
      </c>
      <c r="E684" s="36" t="s">
        <v>643</v>
      </c>
    </row>
    <row r="685" spans="1:5" s="68" customFormat="1" ht="12.75">
      <c r="A685" s="59">
        <v>684</v>
      </c>
      <c r="B685" s="36" t="s">
        <v>1542</v>
      </c>
      <c r="C685" s="36">
        <v>76.4</v>
      </c>
      <c r="D685" s="36" t="s">
        <v>675</v>
      </c>
      <c r="E685" s="36" t="s">
        <v>643</v>
      </c>
    </row>
    <row r="686" spans="1:5" s="68" customFormat="1" ht="12.75">
      <c r="A686" s="59">
        <v>685</v>
      </c>
      <c r="B686" s="36" t="s">
        <v>2513</v>
      </c>
      <c r="C686" s="36">
        <v>96.2</v>
      </c>
      <c r="D686" s="36" t="s">
        <v>2036</v>
      </c>
      <c r="E686" s="36" t="s">
        <v>3206</v>
      </c>
    </row>
    <row r="687" spans="1:5" s="68" customFormat="1" ht="12.75">
      <c r="A687" s="59">
        <v>686</v>
      </c>
      <c r="B687" s="36" t="s">
        <v>1539</v>
      </c>
      <c r="C687" s="36">
        <v>35.1</v>
      </c>
      <c r="D687" s="36" t="s">
        <v>675</v>
      </c>
      <c r="E687" s="36" t="s">
        <v>643</v>
      </c>
    </row>
    <row r="688" spans="1:5" s="68" customFormat="1" ht="12.75">
      <c r="A688" s="59">
        <v>687</v>
      </c>
      <c r="B688" s="36" t="s">
        <v>2514</v>
      </c>
      <c r="C688" s="36">
        <v>82.3</v>
      </c>
      <c r="D688" s="36"/>
      <c r="E688" s="36"/>
    </row>
    <row r="689" spans="1:5" s="68" customFormat="1" ht="12.75">
      <c r="A689" s="59">
        <v>688</v>
      </c>
      <c r="B689" s="36" t="s">
        <v>2515</v>
      </c>
      <c r="C689" s="36">
        <v>85.2</v>
      </c>
      <c r="D689" s="36"/>
      <c r="E689" s="36"/>
    </row>
    <row r="690" spans="1:5" s="68" customFormat="1" ht="12.75">
      <c r="A690" s="59">
        <v>689</v>
      </c>
      <c r="B690" s="36" t="s">
        <v>1541</v>
      </c>
      <c r="C690" s="36">
        <v>50.9</v>
      </c>
      <c r="D690" s="36" t="s">
        <v>675</v>
      </c>
      <c r="E690" s="36" t="s">
        <v>643</v>
      </c>
    </row>
    <row r="691" spans="1:5" s="68" customFormat="1" ht="12.75">
      <c r="A691" s="59">
        <v>690</v>
      </c>
      <c r="B691" s="36" t="s">
        <v>2516</v>
      </c>
      <c r="C691" s="36">
        <v>54.1</v>
      </c>
      <c r="D691" s="36"/>
      <c r="E691" s="36"/>
    </row>
    <row r="692" spans="1:5" s="68" customFormat="1" ht="12.75">
      <c r="A692" s="59">
        <v>691</v>
      </c>
      <c r="B692" s="36" t="s">
        <v>1540</v>
      </c>
      <c r="C692" s="36">
        <v>26.4</v>
      </c>
      <c r="D692" s="36" t="s">
        <v>675</v>
      </c>
      <c r="E692" s="36" t="s">
        <v>643</v>
      </c>
    </row>
    <row r="693" spans="1:5" s="68" customFormat="1" ht="12.75">
      <c r="A693" s="59">
        <v>692</v>
      </c>
      <c r="B693" s="36" t="s">
        <v>1045</v>
      </c>
      <c r="C693" s="36">
        <v>129</v>
      </c>
      <c r="D693" s="36"/>
      <c r="E693" s="36"/>
    </row>
    <row r="694" spans="1:5" s="68" customFormat="1" ht="12.75">
      <c r="A694" s="59">
        <v>693</v>
      </c>
      <c r="B694" s="36" t="s">
        <v>1046</v>
      </c>
      <c r="C694" s="36">
        <v>87.7</v>
      </c>
      <c r="D694" s="36"/>
      <c r="E694" s="36"/>
    </row>
    <row r="695" spans="1:5" s="68" customFormat="1" ht="12.75">
      <c r="A695" s="59">
        <v>694</v>
      </c>
      <c r="B695" s="36" t="s">
        <v>2025</v>
      </c>
      <c r="C695" s="36">
        <v>135</v>
      </c>
      <c r="D695" s="36"/>
      <c r="E695" s="36"/>
    </row>
    <row r="696" spans="1:5" s="68" customFormat="1" ht="12.75">
      <c r="A696" s="59">
        <v>695</v>
      </c>
      <c r="B696" s="36" t="s">
        <v>1537</v>
      </c>
      <c r="C696" s="36">
        <v>37.3</v>
      </c>
      <c r="D696" s="36" t="s">
        <v>675</v>
      </c>
      <c r="E696" s="36" t="s">
        <v>643</v>
      </c>
    </row>
    <row r="697" spans="1:5" s="68" customFormat="1" ht="12.75">
      <c r="A697" s="59">
        <v>696</v>
      </c>
      <c r="B697" s="36" t="s">
        <v>1576</v>
      </c>
      <c r="C697" s="36">
        <v>62.4</v>
      </c>
      <c r="D697" s="36" t="s">
        <v>675</v>
      </c>
      <c r="E697" s="36" t="s">
        <v>643</v>
      </c>
    </row>
    <row r="698" spans="1:5" s="68" customFormat="1" ht="12.75">
      <c r="A698" s="59">
        <v>697</v>
      </c>
      <c r="B698" s="36" t="s">
        <v>2026</v>
      </c>
      <c r="C698" s="36">
        <v>10</v>
      </c>
      <c r="D698" s="36" t="s">
        <v>3256</v>
      </c>
      <c r="E698" s="36" t="s">
        <v>3206</v>
      </c>
    </row>
    <row r="699" spans="1:5" s="68" customFormat="1" ht="12.75">
      <c r="A699" s="59">
        <v>698</v>
      </c>
      <c r="B699" s="36" t="s">
        <v>1696</v>
      </c>
      <c r="C699" s="36">
        <v>56.4</v>
      </c>
      <c r="D699" s="36" t="s">
        <v>2487</v>
      </c>
      <c r="E699" s="36" t="s">
        <v>1096</v>
      </c>
    </row>
    <row r="700" spans="1:5" s="68" customFormat="1" ht="12.75">
      <c r="A700" s="59">
        <v>699</v>
      </c>
      <c r="B700" s="36" t="s">
        <v>2473</v>
      </c>
      <c r="C700" s="36">
        <v>29.2</v>
      </c>
      <c r="D700" s="36" t="s">
        <v>3048</v>
      </c>
      <c r="E700" s="36" t="s">
        <v>2928</v>
      </c>
    </row>
    <row r="701" spans="1:5" s="68" customFormat="1" ht="12.75">
      <c r="A701" s="59">
        <v>700</v>
      </c>
      <c r="B701" s="36" t="s">
        <v>940</v>
      </c>
      <c r="C701" s="36">
        <v>151</v>
      </c>
      <c r="D701" s="36" t="s">
        <v>3631</v>
      </c>
      <c r="E701" s="36" t="s">
        <v>2928</v>
      </c>
    </row>
    <row r="702" spans="1:5" s="68" customFormat="1" ht="12.75">
      <c r="A702" s="59">
        <v>701</v>
      </c>
      <c r="B702" s="36" t="s">
        <v>1502</v>
      </c>
      <c r="C702" s="36">
        <v>111</v>
      </c>
      <c r="D702" s="36" t="s">
        <v>1489</v>
      </c>
      <c r="E702" s="36" t="s">
        <v>618</v>
      </c>
    </row>
    <row r="703" spans="1:5" s="68" customFormat="1" ht="12.75">
      <c r="A703" s="59">
        <v>702</v>
      </c>
      <c r="B703" s="36" t="s">
        <v>555</v>
      </c>
      <c r="C703" s="36">
        <v>117</v>
      </c>
      <c r="D703" s="36" t="s">
        <v>3263</v>
      </c>
      <c r="E703" s="36" t="s">
        <v>2928</v>
      </c>
    </row>
    <row r="704" spans="1:5" s="68" customFormat="1" ht="12.75">
      <c r="A704" s="59">
        <v>703</v>
      </c>
      <c r="B704" s="36" t="s">
        <v>2995</v>
      </c>
      <c r="C704" s="36">
        <v>172.4</v>
      </c>
      <c r="D704" s="36" t="s">
        <v>2713</v>
      </c>
      <c r="E704" s="36" t="s">
        <v>1096</v>
      </c>
    </row>
    <row r="705" spans="1:5" s="68" customFormat="1" ht="12.75">
      <c r="A705" s="59">
        <v>704</v>
      </c>
      <c r="B705" s="36" t="s">
        <v>3588</v>
      </c>
      <c r="C705" s="36">
        <v>133</v>
      </c>
      <c r="D705" s="36" t="s">
        <v>1150</v>
      </c>
      <c r="E705" s="36" t="s">
        <v>643</v>
      </c>
    </row>
    <row r="706" spans="1:5" s="68" customFormat="1" ht="12.75">
      <c r="A706" s="59">
        <v>705</v>
      </c>
      <c r="B706" s="36" t="s">
        <v>1105</v>
      </c>
      <c r="C706" s="36">
        <v>115.6</v>
      </c>
      <c r="D706" s="36" t="s">
        <v>1095</v>
      </c>
      <c r="E706" s="36" t="s">
        <v>1096</v>
      </c>
    </row>
    <row r="707" spans="1:5" s="68" customFormat="1" ht="12.75">
      <c r="A707" s="59">
        <v>706</v>
      </c>
      <c r="B707" s="36" t="s">
        <v>3378</v>
      </c>
      <c r="C707" s="36">
        <v>20.5</v>
      </c>
      <c r="D707" s="36" t="s">
        <v>490</v>
      </c>
      <c r="E707" s="36" t="s">
        <v>3206</v>
      </c>
    </row>
    <row r="708" spans="1:5" s="68" customFormat="1" ht="12.75">
      <c r="A708" s="59">
        <v>707</v>
      </c>
      <c r="B708" s="36" t="s">
        <v>2050</v>
      </c>
      <c r="C708" s="36">
        <v>44.9</v>
      </c>
      <c r="D708" s="36" t="s">
        <v>490</v>
      </c>
      <c r="E708" s="36" t="s">
        <v>3206</v>
      </c>
    </row>
    <row r="709" spans="1:5" s="68" customFormat="1" ht="12.75">
      <c r="A709" s="59">
        <v>708</v>
      </c>
      <c r="B709" s="36" t="s">
        <v>2474</v>
      </c>
      <c r="C709" s="36">
        <v>62.5</v>
      </c>
      <c r="D709" s="36" t="s">
        <v>3048</v>
      </c>
      <c r="E709" s="36" t="s">
        <v>2928</v>
      </c>
    </row>
    <row r="710" spans="1:5" s="68" customFormat="1" ht="12.75">
      <c r="A710" s="59">
        <v>709</v>
      </c>
      <c r="B710" s="36" t="s">
        <v>2051</v>
      </c>
      <c r="C710" s="36">
        <v>78.7</v>
      </c>
      <c r="D710" s="36" t="s">
        <v>3048</v>
      </c>
      <c r="E710" s="36" t="s">
        <v>2928</v>
      </c>
    </row>
    <row r="711" spans="1:5" s="68" customFormat="1" ht="12.75">
      <c r="A711" s="59">
        <v>710</v>
      </c>
      <c r="B711" s="36" t="s">
        <v>2052</v>
      </c>
      <c r="C711" s="36">
        <v>42.8</v>
      </c>
      <c r="D711" s="36" t="s">
        <v>3048</v>
      </c>
      <c r="E711" s="36" t="s">
        <v>2928</v>
      </c>
    </row>
    <row r="712" spans="1:5" s="68" customFormat="1" ht="12.75">
      <c r="A712" s="59">
        <v>711</v>
      </c>
      <c r="B712" s="36" t="s">
        <v>1697</v>
      </c>
      <c r="C712" s="36">
        <v>58.9</v>
      </c>
      <c r="D712" s="36" t="s">
        <v>2487</v>
      </c>
      <c r="E712" s="36" t="s">
        <v>1096</v>
      </c>
    </row>
    <row r="713" spans="1:5" s="68" customFormat="1" ht="12.75">
      <c r="A713" s="59">
        <v>712</v>
      </c>
      <c r="B713" s="36" t="s">
        <v>1698</v>
      </c>
      <c r="C713" s="36">
        <v>25.1</v>
      </c>
      <c r="D713" s="36" t="s">
        <v>2487</v>
      </c>
      <c r="E713" s="36" t="s">
        <v>1096</v>
      </c>
    </row>
    <row r="714" spans="1:5" s="68" customFormat="1" ht="12.75">
      <c r="A714" s="59">
        <v>713</v>
      </c>
      <c r="B714" s="36" t="s">
        <v>3998</v>
      </c>
      <c r="C714" s="36">
        <v>20.6</v>
      </c>
      <c r="D714" s="36" t="s">
        <v>3988</v>
      </c>
      <c r="E714" s="36" t="s">
        <v>3205</v>
      </c>
    </row>
    <row r="715" spans="1:5" s="68" customFormat="1" ht="12.75">
      <c r="A715" s="59">
        <v>714</v>
      </c>
      <c r="B715" s="36" t="s">
        <v>3999</v>
      </c>
      <c r="C715" s="36">
        <v>19.8</v>
      </c>
      <c r="D715" s="36" t="s">
        <v>3988</v>
      </c>
      <c r="E715" s="36" t="s">
        <v>3205</v>
      </c>
    </row>
    <row r="716" spans="1:5" s="68" customFormat="1" ht="12.75">
      <c r="A716" s="59">
        <v>715</v>
      </c>
      <c r="B716" s="36" t="s">
        <v>1109</v>
      </c>
      <c r="C716" s="36">
        <v>25.6</v>
      </c>
      <c r="D716" s="36" t="s">
        <v>1095</v>
      </c>
      <c r="E716" s="36" t="s">
        <v>1096</v>
      </c>
    </row>
    <row r="717" spans="1:5" s="68" customFormat="1" ht="12.75">
      <c r="A717" s="59">
        <v>716</v>
      </c>
      <c r="B717" s="36" t="s">
        <v>1110</v>
      </c>
      <c r="C717" s="36">
        <v>15.6</v>
      </c>
      <c r="D717" s="36" t="s">
        <v>1095</v>
      </c>
      <c r="E717" s="36" t="s">
        <v>1096</v>
      </c>
    </row>
    <row r="718" spans="1:5" s="68" customFormat="1" ht="12.75">
      <c r="A718" s="59">
        <v>717</v>
      </c>
      <c r="B718" s="36" t="s">
        <v>1111</v>
      </c>
      <c r="C718" s="36">
        <v>59.6</v>
      </c>
      <c r="D718" s="36" t="s">
        <v>1095</v>
      </c>
      <c r="E718" s="36" t="s">
        <v>1096</v>
      </c>
    </row>
    <row r="719" spans="1:5" s="68" customFormat="1" ht="12.75">
      <c r="A719" s="59">
        <v>718</v>
      </c>
      <c r="B719" s="36" t="s">
        <v>1112</v>
      </c>
      <c r="C719" s="36">
        <v>52.5</v>
      </c>
      <c r="D719" s="36" t="s">
        <v>1095</v>
      </c>
      <c r="E719" s="36" t="s">
        <v>1096</v>
      </c>
    </row>
    <row r="720" spans="1:5" s="68" customFormat="1" ht="12.75">
      <c r="A720" s="59">
        <v>719</v>
      </c>
      <c r="B720" s="36" t="s">
        <v>1113</v>
      </c>
      <c r="C720" s="36">
        <v>45.8</v>
      </c>
      <c r="D720" s="36" t="s">
        <v>1095</v>
      </c>
      <c r="E720" s="36" t="s">
        <v>1096</v>
      </c>
    </row>
    <row r="721" spans="1:5" s="68" customFormat="1" ht="12.75">
      <c r="A721" s="59">
        <v>720</v>
      </c>
      <c r="B721" s="36" t="s">
        <v>2433</v>
      </c>
      <c r="C721" s="36">
        <v>46.7</v>
      </c>
      <c r="D721" s="36" t="s">
        <v>1095</v>
      </c>
      <c r="E721" s="36" t="s">
        <v>1096</v>
      </c>
    </row>
    <row r="722" spans="1:5" s="68" customFormat="1" ht="12.75">
      <c r="A722" s="59">
        <v>721</v>
      </c>
      <c r="B722" s="36" t="s">
        <v>2434</v>
      </c>
      <c r="C722" s="36">
        <v>38.4</v>
      </c>
      <c r="D722" s="36" t="s">
        <v>1095</v>
      </c>
      <c r="E722" s="36" t="s">
        <v>1096</v>
      </c>
    </row>
    <row r="723" spans="1:5" s="68" customFormat="1" ht="12.75">
      <c r="A723" s="59">
        <v>722</v>
      </c>
      <c r="B723" s="36" t="s">
        <v>1500</v>
      </c>
      <c r="C723" s="36">
        <v>53.4</v>
      </c>
      <c r="D723" s="36" t="s">
        <v>1489</v>
      </c>
      <c r="E723" s="36" t="s">
        <v>618</v>
      </c>
    </row>
    <row r="724" spans="1:5" s="68" customFormat="1" ht="12.75">
      <c r="A724" s="59">
        <v>723</v>
      </c>
      <c r="B724" s="36" t="s">
        <v>1501</v>
      </c>
      <c r="C724" s="36">
        <v>47.5</v>
      </c>
      <c r="D724" s="36" t="s">
        <v>1489</v>
      </c>
      <c r="E724" s="36" t="s">
        <v>618</v>
      </c>
    </row>
    <row r="725" spans="1:5" s="68" customFormat="1" ht="12.75">
      <c r="A725" s="59">
        <v>724</v>
      </c>
      <c r="B725" s="50" t="s">
        <v>1741</v>
      </c>
      <c r="C725" s="50">
        <v>27.2</v>
      </c>
      <c r="D725" s="50"/>
      <c r="E725" s="50"/>
    </row>
    <row r="726" spans="1:5" s="68" customFormat="1" ht="12.75">
      <c r="A726" s="59">
        <v>725</v>
      </c>
      <c r="B726" s="36" t="s">
        <v>1699</v>
      </c>
      <c r="C726" s="36">
        <v>77.2</v>
      </c>
      <c r="D726" s="36" t="s">
        <v>2487</v>
      </c>
      <c r="E726" s="36" t="s">
        <v>1096</v>
      </c>
    </row>
    <row r="727" spans="1:5" s="68" customFormat="1" ht="12.75">
      <c r="A727" s="59">
        <v>726</v>
      </c>
      <c r="B727" s="36" t="s">
        <v>1700</v>
      </c>
      <c r="C727" s="36">
        <v>10.7</v>
      </c>
      <c r="D727" s="36" t="s">
        <v>2487</v>
      </c>
      <c r="E727" s="36" t="s">
        <v>1096</v>
      </c>
    </row>
    <row r="728" spans="1:5" s="68" customFormat="1" ht="12.75">
      <c r="A728" s="59">
        <v>727</v>
      </c>
      <c r="B728" s="36" t="s">
        <v>1701</v>
      </c>
      <c r="C728" s="36">
        <v>41.2</v>
      </c>
      <c r="D728" s="36" t="s">
        <v>2487</v>
      </c>
      <c r="E728" s="36" t="s">
        <v>1096</v>
      </c>
    </row>
    <row r="729" spans="1:5" s="68" customFormat="1" ht="12.75">
      <c r="A729" s="59">
        <v>728</v>
      </c>
      <c r="B729" s="36" t="s">
        <v>2435</v>
      </c>
      <c r="C729" s="36">
        <v>69.1</v>
      </c>
      <c r="D729" s="36" t="s">
        <v>1095</v>
      </c>
      <c r="E729" s="36" t="s">
        <v>1096</v>
      </c>
    </row>
    <row r="730" spans="1:5" s="68" customFormat="1" ht="12.75">
      <c r="A730" s="59">
        <v>729</v>
      </c>
      <c r="B730" s="36" t="s">
        <v>2436</v>
      </c>
      <c r="C730" s="36">
        <v>28.2</v>
      </c>
      <c r="D730" s="36" t="s">
        <v>1095</v>
      </c>
      <c r="E730" s="36" t="s">
        <v>1096</v>
      </c>
    </row>
    <row r="731" spans="1:5" s="68" customFormat="1" ht="12.75">
      <c r="A731" s="59">
        <v>730</v>
      </c>
      <c r="B731" s="36" t="s">
        <v>554</v>
      </c>
      <c r="C731" s="36">
        <v>76.7</v>
      </c>
      <c r="D731" s="36" t="s">
        <v>3156</v>
      </c>
      <c r="E731" s="36" t="s">
        <v>1096</v>
      </c>
    </row>
    <row r="732" spans="1:5" s="68" customFormat="1" ht="12.75">
      <c r="A732" s="59">
        <v>731</v>
      </c>
      <c r="B732" s="36" t="s">
        <v>2437</v>
      </c>
      <c r="C732" s="36">
        <v>51.7</v>
      </c>
      <c r="D732" s="36" t="s">
        <v>1095</v>
      </c>
      <c r="E732" s="36" t="s">
        <v>1096</v>
      </c>
    </row>
    <row r="733" spans="1:5" s="68" customFormat="1" ht="12.75">
      <c r="A733" s="59">
        <v>732</v>
      </c>
      <c r="B733" s="36" t="s">
        <v>1702</v>
      </c>
      <c r="C733" s="36">
        <v>56.7</v>
      </c>
      <c r="D733" s="36" t="s">
        <v>2487</v>
      </c>
      <c r="E733" s="36" t="s">
        <v>1096</v>
      </c>
    </row>
    <row r="734" spans="1:5" s="68" customFormat="1" ht="12.75">
      <c r="A734" s="59">
        <v>733</v>
      </c>
      <c r="B734" s="36" t="s">
        <v>2967</v>
      </c>
      <c r="C734" s="36">
        <v>61.9</v>
      </c>
      <c r="D734" s="36" t="s">
        <v>1424</v>
      </c>
      <c r="E734" s="36" t="s">
        <v>3205</v>
      </c>
    </row>
    <row r="735" spans="1:5" s="68" customFormat="1" ht="12.75">
      <c r="A735" s="59">
        <v>734</v>
      </c>
      <c r="B735" s="36" t="s">
        <v>1503</v>
      </c>
      <c r="C735" s="36">
        <v>64.1</v>
      </c>
      <c r="D735" s="36" t="s">
        <v>1489</v>
      </c>
      <c r="E735" s="36" t="s">
        <v>618</v>
      </c>
    </row>
    <row r="736" spans="1:5" s="68" customFormat="1" ht="12.75">
      <c r="A736" s="59">
        <v>735</v>
      </c>
      <c r="B736" s="36" t="s">
        <v>1504</v>
      </c>
      <c r="C736" s="36">
        <v>44.7</v>
      </c>
      <c r="D736" s="36" t="s">
        <v>1489</v>
      </c>
      <c r="E736" s="36" t="s">
        <v>618</v>
      </c>
    </row>
    <row r="737" spans="1:5" s="68" customFormat="1" ht="12.75">
      <c r="A737" s="59">
        <v>736</v>
      </c>
      <c r="B737" s="36" t="s">
        <v>3448</v>
      </c>
      <c r="C737" s="36">
        <v>50.5</v>
      </c>
      <c r="D737" s="36" t="s">
        <v>1095</v>
      </c>
      <c r="E737" s="36" t="s">
        <v>1096</v>
      </c>
    </row>
    <row r="738" spans="1:5" s="68" customFormat="1" ht="12.75">
      <c r="A738" s="59">
        <v>737</v>
      </c>
      <c r="B738" s="36" t="s">
        <v>3447</v>
      </c>
      <c r="C738" s="36">
        <v>61.1</v>
      </c>
      <c r="D738" s="36" t="s">
        <v>1095</v>
      </c>
      <c r="E738" s="36" t="s">
        <v>1096</v>
      </c>
    </row>
    <row r="739" spans="1:5" s="68" customFormat="1" ht="12.75">
      <c r="A739" s="59">
        <v>738</v>
      </c>
      <c r="B739" s="36" t="s">
        <v>1703</v>
      </c>
      <c r="C739" s="36">
        <v>33.4</v>
      </c>
      <c r="D739" s="36" t="s">
        <v>2487</v>
      </c>
      <c r="E739" s="36" t="s">
        <v>1096</v>
      </c>
    </row>
    <row r="740" spans="1:5" s="68" customFormat="1" ht="12.75">
      <c r="A740" s="59">
        <v>739</v>
      </c>
      <c r="B740" s="36" t="s">
        <v>1704</v>
      </c>
      <c r="C740" s="36">
        <v>12.5</v>
      </c>
      <c r="D740" s="36" t="s">
        <v>2487</v>
      </c>
      <c r="E740" s="36" t="s">
        <v>1096</v>
      </c>
    </row>
    <row r="741" spans="1:5" s="68" customFormat="1" ht="12.75">
      <c r="A741" s="59">
        <v>740</v>
      </c>
      <c r="B741" s="36" t="s">
        <v>2053</v>
      </c>
      <c r="C741" s="36">
        <v>55.3</v>
      </c>
      <c r="D741" s="36" t="s">
        <v>3048</v>
      </c>
      <c r="E741" s="36" t="s">
        <v>2928</v>
      </c>
    </row>
    <row r="743" spans="6:7" ht="12.75">
      <c r="F743" s="67">
        <f>SUM(C2:C741)</f>
        <v>42492.619999999966</v>
      </c>
      <c r="G743" s="66" t="s">
        <v>2181</v>
      </c>
    </row>
    <row r="744" spans="6:7" ht="12.75">
      <c r="F744" s="67">
        <f>F743/1024</f>
        <v>41.49669921874997</v>
      </c>
      <c r="G744" s="66" t="s">
        <v>2182</v>
      </c>
    </row>
  </sheetData>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I608"/>
  <sheetViews>
    <sheetView workbookViewId="0" topLeftCell="A1">
      <pane ySplit="480" topLeftCell="BM1" activePane="bottomLeft" state="split"/>
      <selection pane="topLeft" activeCell="J1" sqref="J1:L16384"/>
      <selection pane="bottomLeft" activeCell="A1" sqref="A1"/>
    </sheetView>
  </sheetViews>
  <sheetFormatPr defaultColWidth="9.140625" defaultRowHeight="12.75"/>
  <cols>
    <col min="1" max="1" width="3.57421875" style="5" bestFit="1" customWidth="1"/>
    <col min="2" max="2" width="45.140625" style="1" customWidth="1"/>
    <col min="3" max="3" width="8.7109375" style="1" bestFit="1" customWidth="1"/>
    <col min="4" max="4" width="6.140625" style="1" bestFit="1" customWidth="1"/>
    <col min="5" max="5" width="6.28125" style="1" bestFit="1" customWidth="1"/>
    <col min="6" max="6" width="12.00390625" style="1" bestFit="1" customWidth="1"/>
    <col min="7" max="7" width="4.28125" style="1" bestFit="1" customWidth="1"/>
    <col min="8" max="8" width="7.421875" style="1" bestFit="1" customWidth="1"/>
    <col min="9" max="9" width="3.421875" style="1" customWidth="1"/>
    <col min="10" max="16384" width="9.140625" style="1" customWidth="1"/>
  </cols>
  <sheetData>
    <row r="1" spans="1:7" s="24" customFormat="1" ht="11.25">
      <c r="A1" s="39" t="s">
        <v>2227</v>
      </c>
      <c r="B1" s="39" t="s">
        <v>2429</v>
      </c>
      <c r="C1" s="39" t="s">
        <v>3870</v>
      </c>
      <c r="D1" s="39" t="s">
        <v>2181</v>
      </c>
      <c r="E1" s="39" t="s">
        <v>3354</v>
      </c>
      <c r="F1" s="39" t="s">
        <v>1835</v>
      </c>
      <c r="G1" s="39" t="s">
        <v>1836</v>
      </c>
    </row>
    <row r="2" spans="1:7" ht="12.75">
      <c r="A2" s="59">
        <v>1</v>
      </c>
      <c r="B2" s="36" t="s">
        <v>1289</v>
      </c>
      <c r="C2" s="36" t="s">
        <v>1290</v>
      </c>
      <c r="D2" s="36">
        <v>678</v>
      </c>
      <c r="E2" s="36" t="s">
        <v>2935</v>
      </c>
      <c r="F2" s="36" t="s">
        <v>1287</v>
      </c>
      <c r="G2" s="36" t="s">
        <v>2099</v>
      </c>
    </row>
    <row r="3" spans="1:7" ht="12.75">
      <c r="A3" s="59">
        <v>2</v>
      </c>
      <c r="B3" s="71" t="s">
        <v>1214</v>
      </c>
      <c r="C3" s="71" t="s">
        <v>3869</v>
      </c>
      <c r="D3" s="38">
        <v>28</v>
      </c>
      <c r="E3" s="71" t="s">
        <v>2935</v>
      </c>
      <c r="F3" s="71" t="s">
        <v>3947</v>
      </c>
      <c r="G3" s="36" t="s">
        <v>643</v>
      </c>
    </row>
    <row r="4" spans="1:7" ht="12.75">
      <c r="A4" s="59">
        <v>3</v>
      </c>
      <c r="B4" s="71" t="s">
        <v>845</v>
      </c>
      <c r="C4" s="71" t="s">
        <v>846</v>
      </c>
      <c r="D4" s="38">
        <v>99.3</v>
      </c>
      <c r="E4" s="71" t="s">
        <v>2935</v>
      </c>
      <c r="F4" s="36" t="s">
        <v>844</v>
      </c>
      <c r="G4" s="36" t="s">
        <v>618</v>
      </c>
    </row>
    <row r="5" spans="1:7" ht="12.75">
      <c r="A5" s="59">
        <v>4</v>
      </c>
      <c r="B5" s="36" t="s">
        <v>1218</v>
      </c>
      <c r="C5" s="36" t="s">
        <v>3060</v>
      </c>
      <c r="D5" s="36">
        <v>102</v>
      </c>
      <c r="E5" s="36" t="s">
        <v>3355</v>
      </c>
      <c r="F5" s="36" t="s">
        <v>3564</v>
      </c>
      <c r="G5" s="36" t="s">
        <v>643</v>
      </c>
    </row>
    <row r="6" spans="1:7" ht="12.75">
      <c r="A6" s="59">
        <v>5</v>
      </c>
      <c r="B6" s="36" t="s">
        <v>1219</v>
      </c>
      <c r="C6" s="36" t="s">
        <v>3060</v>
      </c>
      <c r="D6" s="36">
        <v>185</v>
      </c>
      <c r="E6" s="36" t="s">
        <v>3355</v>
      </c>
      <c r="F6" s="36" t="s">
        <v>3564</v>
      </c>
      <c r="G6" s="36" t="s">
        <v>643</v>
      </c>
    </row>
    <row r="7" spans="1:7" ht="12.75">
      <c r="A7" s="59">
        <v>6</v>
      </c>
      <c r="B7" s="36" t="s">
        <v>1215</v>
      </c>
      <c r="C7" s="36" t="s">
        <v>2818</v>
      </c>
      <c r="D7" s="36">
        <v>3.01</v>
      </c>
      <c r="E7" s="36" t="s">
        <v>1580</v>
      </c>
      <c r="F7" s="36" t="s">
        <v>3564</v>
      </c>
      <c r="G7" s="36" t="s">
        <v>643</v>
      </c>
    </row>
    <row r="8" spans="1:7" ht="12.75">
      <c r="A8" s="59">
        <v>7</v>
      </c>
      <c r="B8" s="36" t="s">
        <v>1216</v>
      </c>
      <c r="C8" s="36" t="s">
        <v>3060</v>
      </c>
      <c r="D8" s="36">
        <v>55.7</v>
      </c>
      <c r="E8" s="36" t="s">
        <v>3355</v>
      </c>
      <c r="F8" s="36" t="s">
        <v>3564</v>
      </c>
      <c r="G8" s="36" t="s">
        <v>643</v>
      </c>
    </row>
    <row r="9" spans="1:7" ht="12.75">
      <c r="A9" s="59">
        <v>8</v>
      </c>
      <c r="B9" s="36" t="s">
        <v>1220</v>
      </c>
      <c r="C9" s="36" t="s">
        <v>3060</v>
      </c>
      <c r="D9" s="36">
        <v>57.7</v>
      </c>
      <c r="E9" s="36" t="s">
        <v>3355</v>
      </c>
      <c r="F9" s="36" t="s">
        <v>3564</v>
      </c>
      <c r="G9" s="36" t="s">
        <v>643</v>
      </c>
    </row>
    <row r="10" spans="1:7" ht="12.75">
      <c r="A10" s="59">
        <v>9</v>
      </c>
      <c r="B10" s="36" t="s">
        <v>1220</v>
      </c>
      <c r="C10" s="36" t="s">
        <v>3060</v>
      </c>
      <c r="D10" s="36">
        <v>30.5</v>
      </c>
      <c r="E10" s="36" t="s">
        <v>3355</v>
      </c>
      <c r="F10" s="36" t="s">
        <v>3564</v>
      </c>
      <c r="G10" s="36" t="s">
        <v>643</v>
      </c>
    </row>
    <row r="11" spans="1:7" ht="12.75">
      <c r="A11" s="59">
        <v>10</v>
      </c>
      <c r="B11" s="36" t="s">
        <v>1221</v>
      </c>
      <c r="C11" s="36" t="s">
        <v>3060</v>
      </c>
      <c r="D11" s="36">
        <v>410</v>
      </c>
      <c r="E11" s="36" t="s">
        <v>3355</v>
      </c>
      <c r="F11" s="36" t="s">
        <v>3564</v>
      </c>
      <c r="G11" s="36" t="s">
        <v>643</v>
      </c>
    </row>
    <row r="12" spans="1:7" ht="12.75">
      <c r="A12" s="59">
        <v>11</v>
      </c>
      <c r="B12" s="36" t="s">
        <v>1222</v>
      </c>
      <c r="C12" s="36" t="s">
        <v>3060</v>
      </c>
      <c r="D12" s="36">
        <v>43.1</v>
      </c>
      <c r="E12" s="36" t="s">
        <v>3355</v>
      </c>
      <c r="F12" s="36" t="s">
        <v>3564</v>
      </c>
      <c r="G12" s="36" t="s">
        <v>643</v>
      </c>
    </row>
    <row r="13" spans="1:7" ht="12.75">
      <c r="A13" s="59">
        <v>12</v>
      </c>
      <c r="B13" s="36" t="s">
        <v>1222</v>
      </c>
      <c r="C13" s="36" t="s">
        <v>3060</v>
      </c>
      <c r="D13" s="36">
        <v>102</v>
      </c>
      <c r="E13" s="36" t="s">
        <v>3355</v>
      </c>
      <c r="F13" s="36" t="s">
        <v>3564</v>
      </c>
      <c r="G13" s="36" t="s">
        <v>643</v>
      </c>
    </row>
    <row r="14" spans="1:7" ht="12.75">
      <c r="A14" s="59">
        <v>13</v>
      </c>
      <c r="B14" s="36" t="s">
        <v>1223</v>
      </c>
      <c r="C14" s="36" t="s">
        <v>3060</v>
      </c>
      <c r="D14" s="36">
        <v>51.1</v>
      </c>
      <c r="E14" s="36" t="s">
        <v>3355</v>
      </c>
      <c r="F14" s="36" t="s">
        <v>3564</v>
      </c>
      <c r="G14" s="36" t="s">
        <v>643</v>
      </c>
    </row>
    <row r="15" spans="1:7" ht="12.75">
      <c r="A15" s="59">
        <v>14</v>
      </c>
      <c r="B15" s="36" t="s">
        <v>1224</v>
      </c>
      <c r="C15" s="36" t="s">
        <v>3060</v>
      </c>
      <c r="D15" s="36">
        <v>35.3</v>
      </c>
      <c r="E15" s="36" t="s">
        <v>3355</v>
      </c>
      <c r="F15" s="36" t="s">
        <v>3564</v>
      </c>
      <c r="G15" s="36" t="s">
        <v>643</v>
      </c>
    </row>
    <row r="16" spans="1:7" ht="12.75">
      <c r="A16" s="59">
        <v>15</v>
      </c>
      <c r="B16" s="36" t="s">
        <v>1225</v>
      </c>
      <c r="C16" s="36" t="s">
        <v>3060</v>
      </c>
      <c r="D16" s="36">
        <v>16.9</v>
      </c>
      <c r="E16" s="36" t="s">
        <v>3355</v>
      </c>
      <c r="F16" s="36" t="s">
        <v>3564</v>
      </c>
      <c r="G16" s="36" t="s">
        <v>643</v>
      </c>
    </row>
    <row r="17" spans="1:7" ht="12.75">
      <c r="A17" s="59">
        <v>16</v>
      </c>
      <c r="B17" s="36" t="s">
        <v>1226</v>
      </c>
      <c r="C17" s="36" t="s">
        <v>3060</v>
      </c>
      <c r="D17" s="36">
        <v>55.3</v>
      </c>
      <c r="E17" s="36" t="s">
        <v>3355</v>
      </c>
      <c r="F17" s="36" t="s">
        <v>3564</v>
      </c>
      <c r="G17" s="36" t="s">
        <v>643</v>
      </c>
    </row>
    <row r="18" spans="1:7" ht="12.75">
      <c r="A18" s="59">
        <v>17</v>
      </c>
      <c r="B18" s="36" t="s">
        <v>1227</v>
      </c>
      <c r="C18" s="36" t="s">
        <v>3060</v>
      </c>
      <c r="D18" s="36">
        <v>74.7</v>
      </c>
      <c r="E18" s="36" t="s">
        <v>3355</v>
      </c>
      <c r="F18" s="36" t="s">
        <v>3564</v>
      </c>
      <c r="G18" s="36" t="s">
        <v>643</v>
      </c>
    </row>
    <row r="19" spans="1:7" ht="12.75">
      <c r="A19" s="59">
        <v>18</v>
      </c>
      <c r="B19" s="36" t="s">
        <v>1228</v>
      </c>
      <c r="C19" s="36" t="s">
        <v>2818</v>
      </c>
      <c r="D19" s="36">
        <v>75.4</v>
      </c>
      <c r="E19" s="36" t="s">
        <v>3355</v>
      </c>
      <c r="F19" s="36" t="s">
        <v>3564</v>
      </c>
      <c r="G19" s="36" t="s">
        <v>643</v>
      </c>
    </row>
    <row r="20" spans="1:7" ht="12.75">
      <c r="A20" s="59">
        <v>19</v>
      </c>
      <c r="B20" s="36" t="s">
        <v>1228</v>
      </c>
      <c r="C20" s="36" t="s">
        <v>3060</v>
      </c>
      <c r="D20" s="36">
        <v>75.4</v>
      </c>
      <c r="E20" s="36" t="s">
        <v>3355</v>
      </c>
      <c r="F20" s="36" t="s">
        <v>3947</v>
      </c>
      <c r="G20" s="36" t="s">
        <v>643</v>
      </c>
    </row>
    <row r="21" spans="1:7" ht="12.75">
      <c r="A21" s="59">
        <v>20</v>
      </c>
      <c r="B21" s="36" t="s">
        <v>1229</v>
      </c>
      <c r="C21" s="36" t="s">
        <v>3547</v>
      </c>
      <c r="D21" s="36">
        <v>70.6</v>
      </c>
      <c r="E21" s="36" t="s">
        <v>3355</v>
      </c>
      <c r="F21" s="36" t="s">
        <v>3564</v>
      </c>
      <c r="G21" s="36" t="s">
        <v>643</v>
      </c>
    </row>
    <row r="22" spans="1:7" ht="12.75">
      <c r="A22" s="59">
        <v>21</v>
      </c>
      <c r="B22" s="36" t="s">
        <v>1230</v>
      </c>
      <c r="C22" s="36" t="s">
        <v>3060</v>
      </c>
      <c r="D22" s="36">
        <v>52.1</v>
      </c>
      <c r="E22" s="36" t="s">
        <v>3355</v>
      </c>
      <c r="F22" s="36" t="s">
        <v>3564</v>
      </c>
      <c r="G22" s="36" t="s">
        <v>643</v>
      </c>
    </row>
    <row r="23" spans="1:7" ht="12.75">
      <c r="A23" s="59">
        <v>22</v>
      </c>
      <c r="B23" s="36" t="s">
        <v>1231</v>
      </c>
      <c r="C23" s="36" t="s">
        <v>3060</v>
      </c>
      <c r="D23" s="36">
        <v>101</v>
      </c>
      <c r="E23" s="36" t="s">
        <v>3355</v>
      </c>
      <c r="F23" s="36" t="s">
        <v>3564</v>
      </c>
      <c r="G23" s="36" t="s">
        <v>643</v>
      </c>
    </row>
    <row r="24" spans="1:7" ht="12.75">
      <c r="A24" s="59">
        <v>23</v>
      </c>
      <c r="B24" s="50" t="s">
        <v>1217</v>
      </c>
      <c r="C24" s="50" t="s">
        <v>1608</v>
      </c>
      <c r="D24" s="50">
        <v>317</v>
      </c>
      <c r="E24" s="50" t="s">
        <v>899</v>
      </c>
      <c r="F24" s="50" t="s">
        <v>3988</v>
      </c>
      <c r="G24" s="50" t="s">
        <v>3205</v>
      </c>
    </row>
    <row r="25" spans="1:7" ht="12.75">
      <c r="A25" s="59">
        <v>24</v>
      </c>
      <c r="B25" s="36" t="s">
        <v>1232</v>
      </c>
      <c r="C25" s="36" t="s">
        <v>2818</v>
      </c>
      <c r="D25" s="36">
        <v>70.9</v>
      </c>
      <c r="E25" s="36" t="s">
        <v>3355</v>
      </c>
      <c r="F25" s="36" t="s">
        <v>3564</v>
      </c>
      <c r="G25" s="36" t="s">
        <v>643</v>
      </c>
    </row>
    <row r="26" spans="1:7" ht="12.75">
      <c r="A26" s="59">
        <v>25</v>
      </c>
      <c r="B26" s="36" t="s">
        <v>1233</v>
      </c>
      <c r="C26" s="36" t="s">
        <v>3060</v>
      </c>
      <c r="D26" s="36">
        <v>156</v>
      </c>
      <c r="E26" s="36" t="s">
        <v>3355</v>
      </c>
      <c r="F26" s="36" t="s">
        <v>3564</v>
      </c>
      <c r="G26" s="36" t="s">
        <v>643</v>
      </c>
    </row>
    <row r="27" spans="1:7" ht="12.75">
      <c r="A27" s="59">
        <v>26</v>
      </c>
      <c r="B27" s="36" t="s">
        <v>1234</v>
      </c>
      <c r="C27" s="36" t="s">
        <v>3060</v>
      </c>
      <c r="D27" s="36">
        <v>55.4</v>
      </c>
      <c r="E27" s="36" t="s">
        <v>3355</v>
      </c>
      <c r="F27" s="36" t="s">
        <v>3564</v>
      </c>
      <c r="G27" s="36" t="s">
        <v>643</v>
      </c>
    </row>
    <row r="28" spans="1:7" ht="12.75">
      <c r="A28" s="59">
        <v>27</v>
      </c>
      <c r="B28" s="36" t="s">
        <v>2766</v>
      </c>
      <c r="C28" s="36" t="s">
        <v>1832</v>
      </c>
      <c r="D28" s="36">
        <v>5.8</v>
      </c>
      <c r="E28" s="36" t="s">
        <v>3355</v>
      </c>
      <c r="F28" s="36" t="s">
        <v>3286</v>
      </c>
      <c r="G28" s="36" t="s">
        <v>643</v>
      </c>
    </row>
    <row r="29" spans="1:7" ht="12.75">
      <c r="A29" s="59">
        <v>28</v>
      </c>
      <c r="B29" s="36" t="s">
        <v>1004</v>
      </c>
      <c r="C29" s="36" t="s">
        <v>2818</v>
      </c>
      <c r="D29" s="36">
        <v>4.4</v>
      </c>
      <c r="E29" s="36" t="s">
        <v>1580</v>
      </c>
      <c r="F29" s="36" t="s">
        <v>2727</v>
      </c>
      <c r="G29" s="36" t="s">
        <v>2928</v>
      </c>
    </row>
    <row r="30" spans="1:7" ht="12.75">
      <c r="A30" s="59">
        <v>29</v>
      </c>
      <c r="B30" s="36" t="s">
        <v>1006</v>
      </c>
      <c r="C30" s="36" t="s">
        <v>2818</v>
      </c>
      <c r="D30" s="36">
        <v>2.1</v>
      </c>
      <c r="E30" s="36" t="s">
        <v>1580</v>
      </c>
      <c r="F30" s="37" t="s">
        <v>2727</v>
      </c>
      <c r="G30" s="36" t="s">
        <v>2928</v>
      </c>
    </row>
    <row r="31" spans="1:7" ht="12.75">
      <c r="A31" s="59">
        <v>30</v>
      </c>
      <c r="B31" s="36" t="s">
        <v>4000</v>
      </c>
      <c r="C31" s="36" t="s">
        <v>1608</v>
      </c>
      <c r="D31" s="36">
        <v>309</v>
      </c>
      <c r="E31" s="36" t="s">
        <v>899</v>
      </c>
      <c r="F31" s="36" t="s">
        <v>3988</v>
      </c>
      <c r="G31" s="36" t="s">
        <v>3205</v>
      </c>
    </row>
    <row r="32" spans="1:7" ht="12.75">
      <c r="A32" s="59">
        <v>31</v>
      </c>
      <c r="B32" s="36" t="s">
        <v>1005</v>
      </c>
      <c r="C32" s="36" t="s">
        <v>2818</v>
      </c>
      <c r="D32" s="36">
        <v>1</v>
      </c>
      <c r="E32" s="36" t="s">
        <v>1580</v>
      </c>
      <c r="F32" s="36" t="s">
        <v>2727</v>
      </c>
      <c r="G32" s="36" t="s">
        <v>2928</v>
      </c>
    </row>
    <row r="33" spans="1:7" ht="12.75">
      <c r="A33" s="59">
        <v>32</v>
      </c>
      <c r="B33" s="36" t="s">
        <v>4001</v>
      </c>
      <c r="C33" s="36" t="s">
        <v>1608</v>
      </c>
      <c r="D33" s="36">
        <v>397</v>
      </c>
      <c r="E33" s="36" t="s">
        <v>899</v>
      </c>
      <c r="F33" s="36" t="s">
        <v>3988</v>
      </c>
      <c r="G33" s="36" t="s">
        <v>3205</v>
      </c>
    </row>
    <row r="34" spans="1:7" ht="12.75">
      <c r="A34" s="59">
        <v>33</v>
      </c>
      <c r="B34" s="36" t="s">
        <v>3945</v>
      </c>
      <c r="C34" s="36" t="s">
        <v>3061</v>
      </c>
      <c r="D34" s="36">
        <v>15.8</v>
      </c>
      <c r="E34" s="36" t="s">
        <v>1580</v>
      </c>
      <c r="F34" s="36" t="s">
        <v>2192</v>
      </c>
      <c r="G34" s="36" t="s">
        <v>3206</v>
      </c>
    </row>
    <row r="35" spans="1:7" ht="12.75">
      <c r="A35" s="59">
        <v>34</v>
      </c>
      <c r="B35" s="36" t="s">
        <v>2767</v>
      </c>
      <c r="C35" s="36" t="s">
        <v>2818</v>
      </c>
      <c r="D35" s="36">
        <v>7.33</v>
      </c>
      <c r="E35" s="36" t="s">
        <v>3355</v>
      </c>
      <c r="F35" s="36" t="s">
        <v>3286</v>
      </c>
      <c r="G35" s="36" t="s">
        <v>643</v>
      </c>
    </row>
    <row r="36" spans="1:7" ht="12.75">
      <c r="A36" s="59">
        <v>35</v>
      </c>
      <c r="B36" s="36" t="s">
        <v>2768</v>
      </c>
      <c r="C36" s="36" t="s">
        <v>3060</v>
      </c>
      <c r="D36" s="36">
        <v>2.53</v>
      </c>
      <c r="E36" s="36" t="s">
        <v>3355</v>
      </c>
      <c r="F36" s="36" t="s">
        <v>3286</v>
      </c>
      <c r="G36" s="36" t="s">
        <v>643</v>
      </c>
    </row>
    <row r="37" spans="1:7" ht="12.75">
      <c r="A37" s="59">
        <v>36</v>
      </c>
      <c r="B37" s="36" t="s">
        <v>1678</v>
      </c>
      <c r="C37" s="36" t="s">
        <v>3060</v>
      </c>
      <c r="D37" s="36">
        <v>35.1</v>
      </c>
      <c r="E37" s="36" t="s">
        <v>3355</v>
      </c>
      <c r="F37" s="36" t="s">
        <v>3453</v>
      </c>
      <c r="G37" s="36" t="s">
        <v>1096</v>
      </c>
    </row>
    <row r="38" spans="1:7" ht="12.75">
      <c r="A38" s="59">
        <v>37</v>
      </c>
      <c r="B38" s="36" t="s">
        <v>2424</v>
      </c>
      <c r="C38" s="36" t="s">
        <v>3201</v>
      </c>
      <c r="D38" s="36">
        <v>1400</v>
      </c>
      <c r="E38" s="36" t="s">
        <v>2935</v>
      </c>
      <c r="F38" s="36" t="s">
        <v>1842</v>
      </c>
      <c r="G38" s="36" t="s">
        <v>2928</v>
      </c>
    </row>
    <row r="39" spans="1:7" ht="12.75">
      <c r="A39" s="59">
        <v>38</v>
      </c>
      <c r="B39" s="36" t="s">
        <v>2423</v>
      </c>
      <c r="C39" s="36" t="s">
        <v>3869</v>
      </c>
      <c r="D39" s="36">
        <v>1400</v>
      </c>
      <c r="E39" s="36" t="s">
        <v>2935</v>
      </c>
      <c r="F39" s="36" t="s">
        <v>3909</v>
      </c>
      <c r="G39" s="36" t="s">
        <v>964</v>
      </c>
    </row>
    <row r="40" spans="1:7" ht="12.75">
      <c r="A40" s="59">
        <v>39</v>
      </c>
      <c r="B40" s="36" t="s">
        <v>4002</v>
      </c>
      <c r="C40" s="36" t="s">
        <v>4003</v>
      </c>
      <c r="D40" s="36">
        <v>116</v>
      </c>
      <c r="E40" s="36" t="s">
        <v>2935</v>
      </c>
      <c r="F40" s="36" t="s">
        <v>3988</v>
      </c>
      <c r="G40" s="36" t="s">
        <v>3205</v>
      </c>
    </row>
    <row r="41" spans="1:7" ht="12.75">
      <c r="A41" s="59">
        <v>40</v>
      </c>
      <c r="B41" s="36" t="s">
        <v>2725</v>
      </c>
      <c r="C41" s="36" t="s">
        <v>3871</v>
      </c>
      <c r="D41" s="36">
        <v>10</v>
      </c>
      <c r="E41" s="36" t="s">
        <v>955</v>
      </c>
      <c r="F41" s="36" t="s">
        <v>2727</v>
      </c>
      <c r="G41" s="36" t="s">
        <v>2928</v>
      </c>
    </row>
    <row r="42" spans="1:7" ht="12.75">
      <c r="A42" s="59">
        <v>41</v>
      </c>
      <c r="B42" s="36" t="s">
        <v>2728</v>
      </c>
      <c r="C42" s="36" t="s">
        <v>3060</v>
      </c>
      <c r="D42" s="36">
        <v>33.6</v>
      </c>
      <c r="E42" s="36" t="s">
        <v>3355</v>
      </c>
      <c r="F42" s="36" t="s">
        <v>2727</v>
      </c>
      <c r="G42" s="36" t="s">
        <v>2928</v>
      </c>
    </row>
    <row r="43" spans="1:7" ht="12.75">
      <c r="A43" s="59">
        <v>42</v>
      </c>
      <c r="B43" s="36" t="s">
        <v>2726</v>
      </c>
      <c r="C43" s="36" t="s">
        <v>3871</v>
      </c>
      <c r="D43" s="36">
        <v>5.8</v>
      </c>
      <c r="E43" s="36" t="s">
        <v>955</v>
      </c>
      <c r="F43" s="36" t="s">
        <v>2727</v>
      </c>
      <c r="G43" s="36" t="s">
        <v>2928</v>
      </c>
    </row>
    <row r="44" spans="1:7" ht="12.75">
      <c r="A44" s="59">
        <v>43</v>
      </c>
      <c r="B44" s="36" t="s">
        <v>2731</v>
      </c>
      <c r="C44" s="36" t="s">
        <v>3060</v>
      </c>
      <c r="D44" s="36">
        <v>78.6</v>
      </c>
      <c r="E44" s="36" t="s">
        <v>3355</v>
      </c>
      <c r="F44" s="36" t="s">
        <v>2727</v>
      </c>
      <c r="G44" s="36" t="s">
        <v>2928</v>
      </c>
    </row>
    <row r="45" spans="1:7" ht="12.75">
      <c r="A45" s="59">
        <v>44</v>
      </c>
      <c r="B45" s="36" t="s">
        <v>2730</v>
      </c>
      <c r="C45" s="36" t="s">
        <v>3060</v>
      </c>
      <c r="D45" s="36">
        <v>53.4</v>
      </c>
      <c r="E45" s="36" t="s">
        <v>3355</v>
      </c>
      <c r="F45" s="36" t="s">
        <v>2727</v>
      </c>
      <c r="G45" s="36" t="s">
        <v>2928</v>
      </c>
    </row>
    <row r="46" spans="1:7" ht="12.75">
      <c r="A46" s="59">
        <v>45</v>
      </c>
      <c r="B46" s="36" t="s">
        <v>2729</v>
      </c>
      <c r="C46" s="36" t="s">
        <v>3547</v>
      </c>
      <c r="D46" s="36">
        <v>42.1</v>
      </c>
      <c r="E46" s="36" t="s">
        <v>2935</v>
      </c>
      <c r="F46" s="36" t="s">
        <v>2727</v>
      </c>
      <c r="G46" s="36" t="s">
        <v>2928</v>
      </c>
    </row>
    <row r="47" spans="1:7" ht="12.75">
      <c r="A47" s="59">
        <v>46</v>
      </c>
      <c r="B47" s="36" t="s">
        <v>2732</v>
      </c>
      <c r="C47" s="36" t="s">
        <v>3060</v>
      </c>
      <c r="D47" s="36">
        <v>48.8</v>
      </c>
      <c r="E47" s="36" t="s">
        <v>3355</v>
      </c>
      <c r="F47" s="36" t="s">
        <v>2727</v>
      </c>
      <c r="G47" s="36" t="s">
        <v>2928</v>
      </c>
    </row>
    <row r="48" spans="1:7" ht="12.75">
      <c r="A48" s="59">
        <v>47</v>
      </c>
      <c r="B48" s="36" t="s">
        <v>366</v>
      </c>
      <c r="C48" s="36" t="s">
        <v>927</v>
      </c>
      <c r="D48" s="36">
        <v>694</v>
      </c>
      <c r="E48" s="36" t="s">
        <v>2935</v>
      </c>
      <c r="F48" s="36" t="s">
        <v>2505</v>
      </c>
      <c r="G48" s="36" t="s">
        <v>643</v>
      </c>
    </row>
    <row r="49" spans="1:7" ht="12.75">
      <c r="A49" s="59">
        <v>48</v>
      </c>
      <c r="B49" s="60" t="s">
        <v>1435</v>
      </c>
      <c r="C49" s="60" t="s">
        <v>3547</v>
      </c>
      <c r="D49" s="60">
        <v>69.2</v>
      </c>
      <c r="E49" s="60" t="s">
        <v>2935</v>
      </c>
      <c r="F49" s="60" t="s">
        <v>1434</v>
      </c>
      <c r="G49" s="60" t="s">
        <v>2928</v>
      </c>
    </row>
    <row r="50" spans="1:7" ht="12.75">
      <c r="A50" s="59">
        <v>49</v>
      </c>
      <c r="B50" s="36" t="s">
        <v>2911</v>
      </c>
      <c r="C50" s="36" t="s">
        <v>2818</v>
      </c>
      <c r="D50" s="36"/>
      <c r="E50" s="36" t="s">
        <v>1580</v>
      </c>
      <c r="F50" s="36" t="s">
        <v>3453</v>
      </c>
      <c r="G50" s="36" t="s">
        <v>1096</v>
      </c>
    </row>
    <row r="51" spans="1:7" ht="12.75">
      <c r="A51" s="59">
        <v>50</v>
      </c>
      <c r="B51" s="36" t="s">
        <v>443</v>
      </c>
      <c r="C51" s="36" t="s">
        <v>914</v>
      </c>
      <c r="D51" s="36">
        <v>25.1</v>
      </c>
      <c r="E51" s="36" t="s">
        <v>2935</v>
      </c>
      <c r="F51" s="36" t="s">
        <v>2084</v>
      </c>
      <c r="G51" s="36" t="s">
        <v>964</v>
      </c>
    </row>
    <row r="52" spans="1:7" ht="12.75">
      <c r="A52" s="59">
        <v>51</v>
      </c>
      <c r="B52" s="36" t="s">
        <v>1679</v>
      </c>
      <c r="C52" s="36" t="s">
        <v>3060</v>
      </c>
      <c r="D52" s="36">
        <v>69.7</v>
      </c>
      <c r="E52" s="36" t="s">
        <v>3355</v>
      </c>
      <c r="F52" s="36" t="s">
        <v>3453</v>
      </c>
      <c r="G52" s="36" t="s">
        <v>1096</v>
      </c>
    </row>
    <row r="53" spans="1:7" ht="12.75">
      <c r="A53" s="59">
        <v>52</v>
      </c>
      <c r="B53" s="36" t="s">
        <v>1473</v>
      </c>
      <c r="C53" s="36" t="s">
        <v>3547</v>
      </c>
      <c r="D53" s="36">
        <v>39.5</v>
      </c>
      <c r="E53" s="36" t="s">
        <v>2935</v>
      </c>
      <c r="F53" s="36" t="s">
        <v>1474</v>
      </c>
      <c r="G53" s="36" t="s">
        <v>3205</v>
      </c>
    </row>
    <row r="54" spans="1:7" ht="12.75">
      <c r="A54" s="59">
        <v>53</v>
      </c>
      <c r="B54" s="36" t="s">
        <v>3946</v>
      </c>
      <c r="C54" s="36" t="s">
        <v>2113</v>
      </c>
      <c r="D54" s="36">
        <v>101</v>
      </c>
      <c r="E54" s="36" t="s">
        <v>2935</v>
      </c>
      <c r="F54" s="36" t="s">
        <v>3947</v>
      </c>
      <c r="G54" s="36" t="s">
        <v>643</v>
      </c>
    </row>
    <row r="55" spans="1:7" ht="12.75">
      <c r="A55" s="59">
        <v>54</v>
      </c>
      <c r="B55" s="36" t="s">
        <v>1475</v>
      </c>
      <c r="C55" s="36" t="s">
        <v>3547</v>
      </c>
      <c r="D55" s="36">
        <v>69.2</v>
      </c>
      <c r="E55" s="36" t="s">
        <v>2935</v>
      </c>
      <c r="F55" s="36" t="s">
        <v>1474</v>
      </c>
      <c r="G55" s="36" t="s">
        <v>3205</v>
      </c>
    </row>
    <row r="56" spans="1:7" ht="12.75">
      <c r="A56" s="59">
        <v>55</v>
      </c>
      <c r="B56" s="36" t="s">
        <v>3356</v>
      </c>
      <c r="C56" s="36" t="s">
        <v>1833</v>
      </c>
      <c r="D56" s="36">
        <v>63.6</v>
      </c>
      <c r="E56" s="36" t="s">
        <v>2935</v>
      </c>
      <c r="F56" s="36" t="s">
        <v>2192</v>
      </c>
      <c r="G56" s="36" t="s">
        <v>3206</v>
      </c>
    </row>
    <row r="57" spans="1:7" ht="12.75">
      <c r="A57" s="59">
        <v>56</v>
      </c>
      <c r="B57" s="36" t="s">
        <v>3356</v>
      </c>
      <c r="C57" s="36" t="s">
        <v>914</v>
      </c>
      <c r="D57" s="36">
        <v>25.8</v>
      </c>
      <c r="E57" s="36" t="s">
        <v>2935</v>
      </c>
      <c r="F57" s="36" t="s">
        <v>2084</v>
      </c>
      <c r="G57" s="36" t="s">
        <v>964</v>
      </c>
    </row>
    <row r="58" spans="1:7" ht="12.75">
      <c r="A58" s="59">
        <v>57</v>
      </c>
      <c r="B58" s="36" t="s">
        <v>476</v>
      </c>
      <c r="C58" s="36" t="s">
        <v>3907</v>
      </c>
      <c r="D58" s="36">
        <v>86</v>
      </c>
      <c r="E58" s="36" t="s">
        <v>3355</v>
      </c>
      <c r="F58" s="36" t="s">
        <v>469</v>
      </c>
      <c r="G58" s="36" t="s">
        <v>964</v>
      </c>
    </row>
    <row r="59" spans="1:7" ht="12.75">
      <c r="A59" s="59">
        <v>58</v>
      </c>
      <c r="B59" s="36" t="s">
        <v>3357</v>
      </c>
      <c r="C59" s="36" t="s">
        <v>3547</v>
      </c>
      <c r="D59" s="36">
        <v>62.7</v>
      </c>
      <c r="E59" s="36" t="s">
        <v>2935</v>
      </c>
      <c r="F59" s="36" t="s">
        <v>2192</v>
      </c>
      <c r="G59" s="36" t="s">
        <v>3206</v>
      </c>
    </row>
    <row r="60" spans="1:7" ht="12.75">
      <c r="A60" s="59">
        <v>59</v>
      </c>
      <c r="B60" s="36" t="s">
        <v>3357</v>
      </c>
      <c r="C60" s="36" t="s">
        <v>914</v>
      </c>
      <c r="D60" s="36">
        <v>29.4</v>
      </c>
      <c r="E60" s="36" t="s">
        <v>2935</v>
      </c>
      <c r="F60" s="36" t="s">
        <v>971</v>
      </c>
      <c r="G60" s="36" t="s">
        <v>964</v>
      </c>
    </row>
    <row r="61" spans="1:7" ht="12.75">
      <c r="A61" s="59">
        <v>60</v>
      </c>
      <c r="B61" s="36" t="s">
        <v>4004</v>
      </c>
      <c r="C61" s="36" t="s">
        <v>2818</v>
      </c>
      <c r="D61" s="36">
        <v>95.4</v>
      </c>
      <c r="E61" s="36" t="s">
        <v>3355</v>
      </c>
      <c r="F61" s="36" t="s">
        <v>3988</v>
      </c>
      <c r="G61" s="36" t="s">
        <v>3205</v>
      </c>
    </row>
    <row r="62" spans="1:7" ht="12.75">
      <c r="A62" s="59">
        <v>61</v>
      </c>
      <c r="B62" s="36" t="s">
        <v>2622</v>
      </c>
      <c r="C62" s="36" t="s">
        <v>3060</v>
      </c>
      <c r="D62" s="36">
        <v>75.7</v>
      </c>
      <c r="E62" s="36" t="s">
        <v>3355</v>
      </c>
      <c r="F62" s="36" t="s">
        <v>268</v>
      </c>
      <c r="G62" s="36" t="s">
        <v>1096</v>
      </c>
    </row>
    <row r="63" spans="1:7" ht="12.75">
      <c r="A63" s="59">
        <v>62</v>
      </c>
      <c r="B63" s="36" t="s">
        <v>1003</v>
      </c>
      <c r="C63" s="36" t="s">
        <v>2818</v>
      </c>
      <c r="D63" s="36">
        <v>74.8</v>
      </c>
      <c r="E63" s="36" t="s">
        <v>3355</v>
      </c>
      <c r="F63" s="36" t="s">
        <v>2727</v>
      </c>
      <c r="G63" s="36" t="s">
        <v>2928</v>
      </c>
    </row>
    <row r="64" spans="1:7" ht="12.75">
      <c r="A64" s="59">
        <v>63</v>
      </c>
      <c r="B64" s="36" t="s">
        <v>305</v>
      </c>
      <c r="C64" s="36" t="s">
        <v>2818</v>
      </c>
      <c r="D64" s="36">
        <v>1398</v>
      </c>
      <c r="E64" s="36" t="s">
        <v>2935</v>
      </c>
      <c r="F64" s="36" t="s">
        <v>2867</v>
      </c>
      <c r="G64" s="36" t="s">
        <v>643</v>
      </c>
    </row>
    <row r="65" spans="1:7" ht="12.75">
      <c r="A65" s="59">
        <v>64</v>
      </c>
      <c r="B65" s="36" t="s">
        <v>2734</v>
      </c>
      <c r="C65" s="36" t="s">
        <v>3060</v>
      </c>
      <c r="D65" s="36">
        <v>20.8</v>
      </c>
      <c r="E65" s="36" t="s">
        <v>3355</v>
      </c>
      <c r="F65" s="36" t="s">
        <v>2727</v>
      </c>
      <c r="G65" s="36" t="s">
        <v>2928</v>
      </c>
    </row>
    <row r="66" spans="1:7" ht="12.75">
      <c r="A66" s="59">
        <v>65</v>
      </c>
      <c r="B66" s="36" t="s">
        <v>2733</v>
      </c>
      <c r="C66" s="36" t="s">
        <v>3060</v>
      </c>
      <c r="D66" s="36">
        <v>44.3</v>
      </c>
      <c r="E66" s="36" t="s">
        <v>3355</v>
      </c>
      <c r="F66" s="36" t="s">
        <v>2727</v>
      </c>
      <c r="G66" s="36" t="s">
        <v>2928</v>
      </c>
    </row>
    <row r="67" spans="1:7" ht="12.75">
      <c r="A67" s="59">
        <v>66</v>
      </c>
      <c r="B67" s="36" t="s">
        <v>3285</v>
      </c>
      <c r="C67" s="36" t="s">
        <v>1608</v>
      </c>
      <c r="D67" s="36">
        <v>128.2</v>
      </c>
      <c r="E67" s="36" t="s">
        <v>3355</v>
      </c>
      <c r="F67" s="36" t="s">
        <v>2727</v>
      </c>
      <c r="G67" s="36" t="s">
        <v>2928</v>
      </c>
    </row>
    <row r="68" spans="1:7" ht="12.75">
      <c r="A68" s="59">
        <v>67</v>
      </c>
      <c r="B68" s="36" t="s">
        <v>3285</v>
      </c>
      <c r="C68" s="36" t="s">
        <v>3060</v>
      </c>
      <c r="D68" s="36">
        <v>13.3</v>
      </c>
      <c r="E68" s="36" t="s">
        <v>3355</v>
      </c>
      <c r="F68" s="36" t="s">
        <v>3286</v>
      </c>
      <c r="G68" s="36" t="s">
        <v>643</v>
      </c>
    </row>
    <row r="69" spans="1:7" ht="12.75">
      <c r="A69" s="59">
        <v>68</v>
      </c>
      <c r="B69" s="36" t="s">
        <v>2881</v>
      </c>
      <c r="C69" s="36" t="s">
        <v>2818</v>
      </c>
      <c r="D69" s="36">
        <v>79.4</v>
      </c>
      <c r="E69" s="36" t="s">
        <v>2935</v>
      </c>
      <c r="F69" s="36" t="s">
        <v>2727</v>
      </c>
      <c r="G69" s="36" t="s">
        <v>2928</v>
      </c>
    </row>
    <row r="70" spans="1:7" ht="12.75">
      <c r="A70" s="59">
        <v>69</v>
      </c>
      <c r="B70" s="36" t="s">
        <v>1305</v>
      </c>
      <c r="C70" s="36" t="s">
        <v>3060</v>
      </c>
      <c r="D70" s="36">
        <v>59.2</v>
      </c>
      <c r="E70" s="36" t="s">
        <v>3355</v>
      </c>
      <c r="F70" s="36" t="s">
        <v>3947</v>
      </c>
      <c r="G70" s="36" t="s">
        <v>643</v>
      </c>
    </row>
    <row r="71" spans="1:7" ht="12.75">
      <c r="A71" s="59">
        <v>70</v>
      </c>
      <c r="B71" s="36" t="s">
        <v>3158</v>
      </c>
      <c r="C71" s="36" t="s">
        <v>3547</v>
      </c>
      <c r="D71" s="36">
        <v>85.2</v>
      </c>
      <c r="E71" s="36" t="s">
        <v>2935</v>
      </c>
      <c r="F71" s="36" t="s">
        <v>3156</v>
      </c>
      <c r="G71" s="36" t="s">
        <v>1096</v>
      </c>
    </row>
    <row r="72" spans="1:7" ht="12.75">
      <c r="A72" s="59">
        <v>71</v>
      </c>
      <c r="B72" s="36" t="s">
        <v>2045</v>
      </c>
      <c r="C72" s="36" t="s">
        <v>2818</v>
      </c>
      <c r="D72" s="36">
        <v>34.2</v>
      </c>
      <c r="E72" s="36" t="s">
        <v>3355</v>
      </c>
      <c r="F72" s="36" t="s">
        <v>2566</v>
      </c>
      <c r="G72" s="36" t="s">
        <v>643</v>
      </c>
    </row>
    <row r="73" spans="1:7" ht="12.75">
      <c r="A73" s="59">
        <v>72</v>
      </c>
      <c r="B73" s="36" t="s">
        <v>3287</v>
      </c>
      <c r="C73" s="36" t="s">
        <v>1608</v>
      </c>
      <c r="D73" s="36">
        <v>139</v>
      </c>
      <c r="E73" s="36" t="s">
        <v>3355</v>
      </c>
      <c r="F73" s="36" t="s">
        <v>3286</v>
      </c>
      <c r="G73" s="36" t="s">
        <v>643</v>
      </c>
    </row>
    <row r="74" spans="1:7" ht="12.75">
      <c r="A74" s="59">
        <v>73</v>
      </c>
      <c r="B74" s="36" t="s">
        <v>3359</v>
      </c>
      <c r="C74" s="36" t="s">
        <v>2818</v>
      </c>
      <c r="D74" s="36">
        <v>56.6</v>
      </c>
      <c r="E74" s="36" t="s">
        <v>3355</v>
      </c>
      <c r="F74" s="36" t="s">
        <v>2192</v>
      </c>
      <c r="G74" s="36" t="s">
        <v>3206</v>
      </c>
    </row>
    <row r="75" spans="1:7" ht="12.75">
      <c r="A75" s="59">
        <v>74</v>
      </c>
      <c r="B75" s="36" t="s">
        <v>2871</v>
      </c>
      <c r="C75" s="36" t="s">
        <v>2872</v>
      </c>
      <c r="D75" s="36">
        <v>305</v>
      </c>
      <c r="E75" s="36" t="s">
        <v>2869</v>
      </c>
      <c r="F75" s="36" t="s">
        <v>2867</v>
      </c>
      <c r="G75" s="36" t="s">
        <v>643</v>
      </c>
    </row>
    <row r="76" spans="1:7" ht="12.75">
      <c r="A76" s="59">
        <v>75</v>
      </c>
      <c r="B76" s="36" t="s">
        <v>1476</v>
      </c>
      <c r="C76" s="36" t="s">
        <v>3547</v>
      </c>
      <c r="D76" s="36">
        <v>40.7</v>
      </c>
      <c r="E76" s="36" t="s">
        <v>2935</v>
      </c>
      <c r="F76" s="36" t="s">
        <v>1474</v>
      </c>
      <c r="G76" s="36" t="s">
        <v>3205</v>
      </c>
    </row>
    <row r="77" spans="1:7" ht="12.75">
      <c r="A77" s="59">
        <v>76</v>
      </c>
      <c r="B77" s="36" t="s">
        <v>2868</v>
      </c>
      <c r="C77" s="36" t="s">
        <v>3060</v>
      </c>
      <c r="D77" s="36">
        <v>564</v>
      </c>
      <c r="E77" s="36" t="s">
        <v>2869</v>
      </c>
      <c r="F77" s="36" t="s">
        <v>2867</v>
      </c>
      <c r="G77" s="36" t="s">
        <v>643</v>
      </c>
    </row>
    <row r="78" spans="1:7" ht="12.75">
      <c r="A78" s="59">
        <v>77</v>
      </c>
      <c r="B78" s="36" t="s">
        <v>1291</v>
      </c>
      <c r="C78" s="36" t="s">
        <v>3547</v>
      </c>
      <c r="D78" s="36">
        <v>29.5</v>
      </c>
      <c r="E78" s="36" t="s">
        <v>2935</v>
      </c>
      <c r="F78" s="36" t="s">
        <v>1287</v>
      </c>
      <c r="G78" s="36" t="s">
        <v>2099</v>
      </c>
    </row>
    <row r="79" spans="1:7" ht="12.75">
      <c r="A79" s="59">
        <v>78</v>
      </c>
      <c r="B79" s="36" t="s">
        <v>3366</v>
      </c>
      <c r="C79" s="36" t="s">
        <v>2818</v>
      </c>
      <c r="D79" s="36">
        <v>40.9</v>
      </c>
      <c r="E79" s="36" t="s">
        <v>3355</v>
      </c>
      <c r="F79" s="36" t="s">
        <v>2192</v>
      </c>
      <c r="G79" s="36" t="s">
        <v>3206</v>
      </c>
    </row>
    <row r="80" spans="1:7" ht="12.75">
      <c r="A80" s="59">
        <v>79</v>
      </c>
      <c r="B80" s="36" t="s">
        <v>3366</v>
      </c>
      <c r="C80" s="36" t="s">
        <v>3060</v>
      </c>
      <c r="D80" s="36">
        <v>40.9</v>
      </c>
      <c r="E80" s="36" t="s">
        <v>3355</v>
      </c>
      <c r="F80" s="36" t="s">
        <v>3947</v>
      </c>
      <c r="G80" s="36" t="s">
        <v>643</v>
      </c>
    </row>
    <row r="81" spans="1:7" ht="12.75">
      <c r="A81" s="59">
        <v>80</v>
      </c>
      <c r="B81" s="36" t="s">
        <v>2074</v>
      </c>
      <c r="C81" s="36" t="s">
        <v>3060</v>
      </c>
      <c r="D81" s="36">
        <v>70.8</v>
      </c>
      <c r="E81" s="36" t="s">
        <v>3355</v>
      </c>
      <c r="F81" s="36" t="s">
        <v>3947</v>
      </c>
      <c r="G81" s="36" t="s">
        <v>643</v>
      </c>
    </row>
    <row r="82" spans="1:7" ht="12.75">
      <c r="A82" s="59">
        <v>81</v>
      </c>
      <c r="B82" s="36" t="s">
        <v>1288</v>
      </c>
      <c r="C82" s="36" t="s">
        <v>3547</v>
      </c>
      <c r="D82" s="36">
        <v>72.1</v>
      </c>
      <c r="E82" s="36" t="s">
        <v>2935</v>
      </c>
      <c r="F82" s="36" t="s">
        <v>1287</v>
      </c>
      <c r="G82" s="36" t="s">
        <v>2099</v>
      </c>
    </row>
    <row r="83" spans="1:7" ht="12.75">
      <c r="A83" s="59">
        <v>82</v>
      </c>
      <c r="B83" s="36" t="s">
        <v>1286</v>
      </c>
      <c r="C83" s="36" t="s">
        <v>3547</v>
      </c>
      <c r="D83" s="36">
        <v>49.4</v>
      </c>
      <c r="E83" s="36" t="s">
        <v>2935</v>
      </c>
      <c r="F83" s="36" t="s">
        <v>1287</v>
      </c>
      <c r="G83" s="36" t="s">
        <v>2099</v>
      </c>
    </row>
    <row r="84" spans="1:7" ht="12.75">
      <c r="A84" s="59">
        <v>83</v>
      </c>
      <c r="B84" s="36" t="s">
        <v>1292</v>
      </c>
      <c r="C84" s="36" t="s">
        <v>1293</v>
      </c>
      <c r="D84" s="36">
        <v>230</v>
      </c>
      <c r="E84" s="36" t="s">
        <v>2935</v>
      </c>
      <c r="F84" s="36" t="s">
        <v>1287</v>
      </c>
      <c r="G84" s="36" t="s">
        <v>2099</v>
      </c>
    </row>
    <row r="85" spans="1:7" ht="12.75">
      <c r="A85" s="59">
        <v>84</v>
      </c>
      <c r="B85" s="36" t="s">
        <v>1294</v>
      </c>
      <c r="C85" s="36" t="s">
        <v>3225</v>
      </c>
      <c r="D85" s="36">
        <v>695</v>
      </c>
      <c r="E85" s="36" t="s">
        <v>2935</v>
      </c>
      <c r="F85" s="36" t="s">
        <v>1287</v>
      </c>
      <c r="G85" s="36" t="s">
        <v>2099</v>
      </c>
    </row>
    <row r="86" spans="1:7" ht="12.75">
      <c r="A86" s="59">
        <v>85</v>
      </c>
      <c r="B86" s="36" t="s">
        <v>1295</v>
      </c>
      <c r="C86" s="36" t="s">
        <v>3547</v>
      </c>
      <c r="D86" s="36">
        <v>233</v>
      </c>
      <c r="E86" s="36" t="s">
        <v>2935</v>
      </c>
      <c r="F86" s="36" t="s">
        <v>1287</v>
      </c>
      <c r="G86" s="36" t="s">
        <v>2099</v>
      </c>
    </row>
    <row r="87" spans="1:7" ht="12.75">
      <c r="A87" s="59">
        <v>86</v>
      </c>
      <c r="B87" s="36" t="s">
        <v>431</v>
      </c>
      <c r="C87" s="36" t="s">
        <v>914</v>
      </c>
      <c r="D87" s="36">
        <v>26.1</v>
      </c>
      <c r="E87" s="36" t="s">
        <v>2935</v>
      </c>
      <c r="F87" s="36" t="s">
        <v>2084</v>
      </c>
      <c r="G87" s="36" t="s">
        <v>964</v>
      </c>
    </row>
    <row r="88" spans="1:7" ht="12.75">
      <c r="A88" s="59">
        <v>87</v>
      </c>
      <c r="B88" s="36" t="s">
        <v>432</v>
      </c>
      <c r="C88" s="36" t="s">
        <v>3060</v>
      </c>
      <c r="D88" s="36">
        <v>45.2</v>
      </c>
      <c r="E88" s="36" t="s">
        <v>3355</v>
      </c>
      <c r="F88" s="36"/>
      <c r="G88" s="36"/>
    </row>
    <row r="89" spans="1:7" ht="12.75">
      <c r="A89" s="59">
        <v>88</v>
      </c>
      <c r="B89" s="36" t="s">
        <v>432</v>
      </c>
      <c r="C89" s="36" t="s">
        <v>914</v>
      </c>
      <c r="D89" s="36">
        <v>26.8</v>
      </c>
      <c r="E89" s="36" t="s">
        <v>2935</v>
      </c>
      <c r="F89" s="36" t="s">
        <v>2084</v>
      </c>
      <c r="G89" s="36" t="s">
        <v>964</v>
      </c>
    </row>
    <row r="90" spans="1:7" ht="12.75">
      <c r="A90" s="59">
        <v>89</v>
      </c>
      <c r="B90" s="36" t="s">
        <v>3367</v>
      </c>
      <c r="C90" s="36" t="s">
        <v>3060</v>
      </c>
      <c r="D90" s="36">
        <v>48.2</v>
      </c>
      <c r="E90" s="36" t="s">
        <v>3355</v>
      </c>
      <c r="F90" s="36" t="s">
        <v>2192</v>
      </c>
      <c r="G90" s="36" t="s">
        <v>3206</v>
      </c>
    </row>
    <row r="91" spans="1:7" ht="12.75">
      <c r="A91" s="59">
        <v>90</v>
      </c>
      <c r="B91" s="36" t="s">
        <v>3367</v>
      </c>
      <c r="C91" s="36" t="s">
        <v>1608</v>
      </c>
      <c r="D91" s="36">
        <v>107</v>
      </c>
      <c r="E91" s="36" t="s">
        <v>3355</v>
      </c>
      <c r="F91" s="36" t="s">
        <v>3988</v>
      </c>
      <c r="G91" s="36" t="s">
        <v>3205</v>
      </c>
    </row>
    <row r="92" spans="1:7" ht="12.75">
      <c r="A92" s="59">
        <v>91</v>
      </c>
      <c r="B92" s="36" t="s">
        <v>2075</v>
      </c>
      <c r="C92" s="36" t="s">
        <v>3060</v>
      </c>
      <c r="D92" s="36">
        <v>77.4</v>
      </c>
      <c r="E92" s="36" t="s">
        <v>3355</v>
      </c>
      <c r="F92" s="36" t="s">
        <v>3947</v>
      </c>
      <c r="G92" s="36" t="s">
        <v>643</v>
      </c>
    </row>
    <row r="93" spans="1:7" ht="12.75">
      <c r="A93" s="59">
        <v>92</v>
      </c>
      <c r="B93" s="36" t="s">
        <v>433</v>
      </c>
      <c r="C93" s="37" t="s">
        <v>914</v>
      </c>
      <c r="D93" s="36">
        <v>28.7</v>
      </c>
      <c r="E93" s="36" t="s">
        <v>2935</v>
      </c>
      <c r="F93" s="36" t="s">
        <v>2084</v>
      </c>
      <c r="G93" s="36" t="s">
        <v>964</v>
      </c>
    </row>
    <row r="94" spans="1:7" ht="12.75">
      <c r="A94" s="59">
        <v>93</v>
      </c>
      <c r="B94" s="36" t="s">
        <v>2076</v>
      </c>
      <c r="C94" s="36" t="s">
        <v>3060</v>
      </c>
      <c r="D94" s="36">
        <v>42.5</v>
      </c>
      <c r="E94" s="36" t="s">
        <v>3355</v>
      </c>
      <c r="F94" s="36" t="s">
        <v>3947</v>
      </c>
      <c r="G94" s="36" t="s">
        <v>643</v>
      </c>
    </row>
    <row r="95" spans="1:7" ht="12.75">
      <c r="A95" s="59">
        <v>94</v>
      </c>
      <c r="B95" s="36" t="s">
        <v>2077</v>
      </c>
      <c r="C95" s="36" t="s">
        <v>3060</v>
      </c>
      <c r="D95" s="36">
        <v>43.3</v>
      </c>
      <c r="E95" s="36" t="s">
        <v>3355</v>
      </c>
      <c r="F95" s="36" t="s">
        <v>3947</v>
      </c>
      <c r="G95" s="36" t="s">
        <v>643</v>
      </c>
    </row>
    <row r="96" spans="1:7" ht="12.75">
      <c r="A96" s="59">
        <v>95</v>
      </c>
      <c r="B96" s="36" t="s">
        <v>2169</v>
      </c>
      <c r="C96" s="36" t="s">
        <v>3060</v>
      </c>
      <c r="D96" s="36">
        <v>84.3</v>
      </c>
      <c r="E96" s="36" t="s">
        <v>3355</v>
      </c>
      <c r="F96" s="36" t="s">
        <v>3947</v>
      </c>
      <c r="G96" s="36" t="s">
        <v>643</v>
      </c>
    </row>
    <row r="97" spans="1:7" ht="12.75">
      <c r="A97" s="59">
        <v>96</v>
      </c>
      <c r="B97" s="36" t="s">
        <v>1296</v>
      </c>
      <c r="C97" s="36" t="s">
        <v>1604</v>
      </c>
      <c r="D97" s="36">
        <v>20.9</v>
      </c>
      <c r="E97" s="36" t="s">
        <v>2935</v>
      </c>
      <c r="F97" s="36" t="s">
        <v>1287</v>
      </c>
      <c r="G97" s="36" t="s">
        <v>2099</v>
      </c>
    </row>
    <row r="98" spans="1:7" ht="12.75">
      <c r="A98" s="59">
        <v>97</v>
      </c>
      <c r="B98" s="36" t="s">
        <v>1028</v>
      </c>
      <c r="C98" s="36" t="s">
        <v>2818</v>
      </c>
      <c r="D98" s="36">
        <v>7.6</v>
      </c>
      <c r="E98" s="36" t="s">
        <v>3355</v>
      </c>
      <c r="F98" s="36" t="s">
        <v>1016</v>
      </c>
      <c r="G98" s="36" t="s">
        <v>2928</v>
      </c>
    </row>
    <row r="99" spans="1:7" ht="12.75">
      <c r="A99" s="59">
        <v>98</v>
      </c>
      <c r="B99" s="36" t="s">
        <v>2170</v>
      </c>
      <c r="C99" s="36" t="s">
        <v>3060</v>
      </c>
      <c r="D99" s="36">
        <v>24.6</v>
      </c>
      <c r="E99" s="36" t="s">
        <v>3355</v>
      </c>
      <c r="F99" s="36" t="s">
        <v>3947</v>
      </c>
      <c r="G99" s="36" t="s">
        <v>643</v>
      </c>
    </row>
    <row r="100" spans="1:7" ht="12.75">
      <c r="A100" s="59">
        <v>99</v>
      </c>
      <c r="B100" s="36" t="s">
        <v>2170</v>
      </c>
      <c r="C100" s="36" t="s">
        <v>3061</v>
      </c>
      <c r="D100" s="36">
        <v>13.7</v>
      </c>
      <c r="E100" s="36" t="s">
        <v>1580</v>
      </c>
      <c r="F100" s="36" t="s">
        <v>2290</v>
      </c>
      <c r="G100" s="36" t="s">
        <v>1096</v>
      </c>
    </row>
    <row r="101" spans="1:7" ht="12.75">
      <c r="A101" s="59">
        <v>100</v>
      </c>
      <c r="B101" s="36" t="s">
        <v>434</v>
      </c>
      <c r="C101" s="36" t="s">
        <v>914</v>
      </c>
      <c r="D101" s="36">
        <v>22.7</v>
      </c>
      <c r="E101" s="36" t="s">
        <v>2935</v>
      </c>
      <c r="F101" s="36" t="s">
        <v>2084</v>
      </c>
      <c r="G101" s="36" t="s">
        <v>964</v>
      </c>
    </row>
    <row r="102" spans="1:7" ht="12.75">
      <c r="A102" s="59">
        <v>101</v>
      </c>
      <c r="B102" s="36" t="s">
        <v>2183</v>
      </c>
      <c r="C102" s="36" t="s">
        <v>3060</v>
      </c>
      <c r="D102" s="36">
        <v>22.6</v>
      </c>
      <c r="E102" s="36" t="s">
        <v>2935</v>
      </c>
      <c r="F102" s="36" t="s">
        <v>3947</v>
      </c>
      <c r="G102" s="36" t="s">
        <v>643</v>
      </c>
    </row>
    <row r="103" spans="1:7" ht="12.75">
      <c r="A103" s="59">
        <v>102</v>
      </c>
      <c r="B103" s="36" t="s">
        <v>2184</v>
      </c>
      <c r="C103" s="36" t="s">
        <v>2818</v>
      </c>
      <c r="D103" s="36">
        <v>40.4</v>
      </c>
      <c r="E103" s="36" t="s">
        <v>3355</v>
      </c>
      <c r="F103" s="36" t="s">
        <v>3947</v>
      </c>
      <c r="G103" s="36" t="s">
        <v>643</v>
      </c>
    </row>
    <row r="104" spans="1:7" ht="12.75">
      <c r="A104" s="59">
        <v>103</v>
      </c>
      <c r="B104" s="36" t="s">
        <v>2185</v>
      </c>
      <c r="C104" s="36" t="s">
        <v>3060</v>
      </c>
      <c r="D104" s="36">
        <v>54</v>
      </c>
      <c r="E104" s="36" t="s">
        <v>3355</v>
      </c>
      <c r="F104" s="36" t="s">
        <v>3947</v>
      </c>
      <c r="G104" s="36" t="s">
        <v>643</v>
      </c>
    </row>
    <row r="105" spans="1:7" ht="12.75">
      <c r="A105" s="59">
        <v>104</v>
      </c>
      <c r="B105" s="36" t="s">
        <v>2186</v>
      </c>
      <c r="C105" s="36" t="s">
        <v>3060</v>
      </c>
      <c r="D105" s="36">
        <v>67.3</v>
      </c>
      <c r="E105" s="36" t="s">
        <v>3355</v>
      </c>
      <c r="F105" s="36" t="s">
        <v>3947</v>
      </c>
      <c r="G105" s="36" t="s">
        <v>643</v>
      </c>
    </row>
    <row r="106" spans="1:7" ht="12.75">
      <c r="A106" s="59">
        <v>105</v>
      </c>
      <c r="B106" s="36" t="s">
        <v>430</v>
      </c>
      <c r="C106" s="36" t="s">
        <v>914</v>
      </c>
      <c r="D106" s="36">
        <v>34</v>
      </c>
      <c r="E106" s="36" t="s">
        <v>2935</v>
      </c>
      <c r="F106" s="36" t="s">
        <v>2084</v>
      </c>
      <c r="G106" s="36" t="s">
        <v>964</v>
      </c>
    </row>
    <row r="107" spans="1:7" ht="12.75">
      <c r="A107" s="59">
        <v>106</v>
      </c>
      <c r="B107" s="36" t="s">
        <v>435</v>
      </c>
      <c r="C107" s="37" t="s">
        <v>914</v>
      </c>
      <c r="D107" s="36">
        <v>29.5</v>
      </c>
      <c r="E107" s="36" t="s">
        <v>2935</v>
      </c>
      <c r="F107" s="36" t="s">
        <v>2084</v>
      </c>
      <c r="G107" s="36" t="s">
        <v>964</v>
      </c>
    </row>
    <row r="108" spans="1:7" ht="12.75">
      <c r="A108" s="59">
        <v>107</v>
      </c>
      <c r="B108" s="36" t="s">
        <v>2187</v>
      </c>
      <c r="C108" s="37" t="s">
        <v>3060</v>
      </c>
      <c r="D108" s="36">
        <v>50.2</v>
      </c>
      <c r="E108" s="36" t="s">
        <v>3355</v>
      </c>
      <c r="F108" s="36" t="s">
        <v>3947</v>
      </c>
      <c r="G108" s="36" t="s">
        <v>643</v>
      </c>
    </row>
    <row r="109" spans="1:7" ht="12.75">
      <c r="A109" s="59">
        <v>108</v>
      </c>
      <c r="B109" s="36" t="s">
        <v>2188</v>
      </c>
      <c r="C109" s="36" t="s">
        <v>2818</v>
      </c>
      <c r="D109" s="36">
        <v>39.6</v>
      </c>
      <c r="E109" s="36" t="s">
        <v>3355</v>
      </c>
      <c r="F109" s="36" t="s">
        <v>3947</v>
      </c>
      <c r="G109" s="36" t="s">
        <v>643</v>
      </c>
    </row>
    <row r="110" spans="1:7" ht="12.75">
      <c r="A110" s="59">
        <v>109</v>
      </c>
      <c r="B110" s="36" t="s">
        <v>2189</v>
      </c>
      <c r="C110" s="36" t="s">
        <v>3060</v>
      </c>
      <c r="D110" s="37">
        <v>46.1</v>
      </c>
      <c r="E110" s="36" t="s">
        <v>3355</v>
      </c>
      <c r="F110" s="36" t="s">
        <v>3947</v>
      </c>
      <c r="G110" s="36" t="s">
        <v>643</v>
      </c>
    </row>
    <row r="111" spans="1:7" ht="12.75">
      <c r="A111" s="59">
        <v>110</v>
      </c>
      <c r="B111" s="36" t="s">
        <v>436</v>
      </c>
      <c r="C111" s="36" t="s">
        <v>914</v>
      </c>
      <c r="D111" s="36">
        <v>35.9</v>
      </c>
      <c r="E111" s="36" t="s">
        <v>2935</v>
      </c>
      <c r="F111" s="36" t="s">
        <v>2084</v>
      </c>
      <c r="G111" s="36" t="s">
        <v>964</v>
      </c>
    </row>
    <row r="112" spans="1:7" ht="12.75">
      <c r="A112" s="59">
        <v>111</v>
      </c>
      <c r="B112" s="36" t="s">
        <v>1802</v>
      </c>
      <c r="C112" s="36" t="s">
        <v>3060</v>
      </c>
      <c r="D112" s="36">
        <v>543</v>
      </c>
      <c r="E112" s="36" t="s">
        <v>3355</v>
      </c>
      <c r="F112" s="36" t="s">
        <v>1803</v>
      </c>
      <c r="G112" s="36" t="s">
        <v>2928</v>
      </c>
    </row>
    <row r="113" spans="1:7" ht="12.75">
      <c r="A113" s="59">
        <v>112</v>
      </c>
      <c r="B113" s="36" t="s">
        <v>1324</v>
      </c>
      <c r="C113" s="36" t="s">
        <v>2818</v>
      </c>
      <c r="D113" s="36">
        <v>34.8</v>
      </c>
      <c r="E113" s="36" t="s">
        <v>3355</v>
      </c>
      <c r="F113" s="36" t="s">
        <v>3631</v>
      </c>
      <c r="G113" s="36" t="s">
        <v>2928</v>
      </c>
    </row>
    <row r="114" spans="1:8" ht="12.75">
      <c r="A114" s="59">
        <v>113</v>
      </c>
      <c r="B114" s="36" t="s">
        <v>2282</v>
      </c>
      <c r="C114" s="36" t="s">
        <v>2283</v>
      </c>
      <c r="D114" s="36">
        <v>653.3</v>
      </c>
      <c r="E114" s="36" t="s">
        <v>2935</v>
      </c>
      <c r="F114" s="36" t="s">
        <v>3266</v>
      </c>
      <c r="G114" s="36" t="s">
        <v>1096</v>
      </c>
      <c r="H114" s="1" t="s">
        <v>3871</v>
      </c>
    </row>
    <row r="115" spans="1:7" ht="12.75">
      <c r="A115" s="59">
        <v>114</v>
      </c>
      <c r="B115" s="36" t="s">
        <v>444</v>
      </c>
      <c r="C115" s="36" t="s">
        <v>914</v>
      </c>
      <c r="D115" s="36">
        <v>25.3</v>
      </c>
      <c r="E115" s="36" t="s">
        <v>2935</v>
      </c>
      <c r="F115" s="36" t="s">
        <v>2084</v>
      </c>
      <c r="G115" s="36" t="s">
        <v>964</v>
      </c>
    </row>
    <row r="116" spans="1:7" ht="12.75">
      <c r="A116" s="59">
        <v>115</v>
      </c>
      <c r="B116" s="36" t="s">
        <v>1636</v>
      </c>
      <c r="C116" s="36" t="s">
        <v>2818</v>
      </c>
      <c r="D116" s="36">
        <v>23.2</v>
      </c>
      <c r="E116" s="36" t="s">
        <v>1580</v>
      </c>
      <c r="F116" s="36" t="s">
        <v>3453</v>
      </c>
      <c r="G116" s="36" t="s">
        <v>1096</v>
      </c>
    </row>
    <row r="117" spans="1:7" ht="12.75">
      <c r="A117" s="59">
        <v>116</v>
      </c>
      <c r="B117" s="36" t="s">
        <v>3432</v>
      </c>
      <c r="C117" s="36" t="s">
        <v>3547</v>
      </c>
      <c r="D117" s="36">
        <v>49.4</v>
      </c>
      <c r="E117" s="36" t="s">
        <v>3355</v>
      </c>
      <c r="F117" s="36" t="s">
        <v>3431</v>
      </c>
      <c r="G117" s="36" t="s">
        <v>2928</v>
      </c>
    </row>
    <row r="118" spans="1:7" ht="12.75">
      <c r="A118" s="59">
        <v>117</v>
      </c>
      <c r="B118" s="36" t="s">
        <v>2760</v>
      </c>
      <c r="C118" s="36" t="s">
        <v>2818</v>
      </c>
      <c r="D118" s="36">
        <v>2.61</v>
      </c>
      <c r="E118" s="36" t="s">
        <v>3355</v>
      </c>
      <c r="F118" s="36" t="s">
        <v>3286</v>
      </c>
      <c r="G118" s="36" t="s">
        <v>643</v>
      </c>
    </row>
    <row r="119" spans="1:7" ht="12.75">
      <c r="A119" s="59">
        <v>118</v>
      </c>
      <c r="B119" s="36" t="s">
        <v>1167</v>
      </c>
      <c r="C119" s="36" t="s">
        <v>1578</v>
      </c>
      <c r="D119" s="36">
        <v>46.3</v>
      </c>
      <c r="E119" s="36" t="s">
        <v>1578</v>
      </c>
      <c r="F119" s="36" t="s">
        <v>3453</v>
      </c>
      <c r="G119" s="36" t="s">
        <v>1096</v>
      </c>
    </row>
    <row r="120" spans="1:7" ht="12.75">
      <c r="A120" s="59">
        <v>119</v>
      </c>
      <c r="B120" s="36" t="s">
        <v>2758</v>
      </c>
      <c r="C120" s="36" t="s">
        <v>3060</v>
      </c>
      <c r="D120" s="36">
        <v>6.12</v>
      </c>
      <c r="E120" s="36" t="s">
        <v>3355</v>
      </c>
      <c r="F120" s="36" t="s">
        <v>3286</v>
      </c>
      <c r="G120" s="36" t="s">
        <v>643</v>
      </c>
    </row>
    <row r="121" spans="1:7" ht="12.75">
      <c r="A121" s="59">
        <v>120</v>
      </c>
      <c r="B121" s="36" t="s">
        <v>1625</v>
      </c>
      <c r="C121" s="36" t="s">
        <v>2818</v>
      </c>
      <c r="D121" s="36">
        <v>31.3</v>
      </c>
      <c r="E121" s="36" t="s">
        <v>3355</v>
      </c>
      <c r="F121" s="36" t="s">
        <v>3453</v>
      </c>
      <c r="G121" s="36" t="s">
        <v>1096</v>
      </c>
    </row>
    <row r="122" spans="1:7" ht="12.75">
      <c r="A122" s="59">
        <v>121</v>
      </c>
      <c r="B122" s="36" t="s">
        <v>2765</v>
      </c>
      <c r="C122" s="36" t="s">
        <v>2824</v>
      </c>
      <c r="D122" s="36">
        <v>5.06</v>
      </c>
      <c r="E122" s="36" t="s">
        <v>3355</v>
      </c>
      <c r="F122" s="36" t="s">
        <v>3286</v>
      </c>
      <c r="G122" s="36" t="s">
        <v>643</v>
      </c>
    </row>
    <row r="123" spans="1:7" ht="12.75">
      <c r="A123" s="59">
        <v>122</v>
      </c>
      <c r="B123" s="36" t="s">
        <v>2759</v>
      </c>
      <c r="C123" s="37" t="s">
        <v>2818</v>
      </c>
      <c r="D123" s="36">
        <v>10.6</v>
      </c>
      <c r="E123" s="36" t="s">
        <v>3355</v>
      </c>
      <c r="F123" s="36" t="s">
        <v>3286</v>
      </c>
      <c r="G123" s="36" t="s">
        <v>643</v>
      </c>
    </row>
    <row r="124" spans="1:7" ht="12.75">
      <c r="A124" s="59">
        <v>123</v>
      </c>
      <c r="B124" s="36" t="s">
        <v>2764</v>
      </c>
      <c r="C124" s="37" t="s">
        <v>1834</v>
      </c>
      <c r="D124" s="36">
        <v>34.8</v>
      </c>
      <c r="E124" s="36" t="s">
        <v>2935</v>
      </c>
      <c r="F124" s="36" t="s">
        <v>3286</v>
      </c>
      <c r="G124" s="36" t="s">
        <v>643</v>
      </c>
    </row>
    <row r="125" spans="1:7" ht="12.75">
      <c r="A125" s="59">
        <v>124</v>
      </c>
      <c r="B125" s="36" t="s">
        <v>1106</v>
      </c>
      <c r="C125" s="36" t="s">
        <v>3060</v>
      </c>
      <c r="D125" s="36">
        <f>696+700.3</f>
        <v>1396.3</v>
      </c>
      <c r="E125" s="36" t="s">
        <v>2869</v>
      </c>
      <c r="F125" s="36" t="s">
        <v>1095</v>
      </c>
      <c r="G125" s="36" t="s">
        <v>1096</v>
      </c>
    </row>
    <row r="126" spans="1:7" ht="12.75">
      <c r="A126" s="59">
        <v>125</v>
      </c>
      <c r="B126" s="36" t="s">
        <v>823</v>
      </c>
      <c r="C126" s="36" t="s">
        <v>2818</v>
      </c>
      <c r="D126" s="36">
        <v>31.5</v>
      </c>
      <c r="E126" s="36" t="s">
        <v>1580</v>
      </c>
      <c r="F126" s="36" t="s">
        <v>3453</v>
      </c>
      <c r="G126" s="36" t="s">
        <v>1096</v>
      </c>
    </row>
    <row r="127" spans="1:7" ht="12.75">
      <c r="A127" s="59">
        <v>126</v>
      </c>
      <c r="B127" s="37" t="s">
        <v>1168</v>
      </c>
      <c r="C127" s="36" t="s">
        <v>3060</v>
      </c>
      <c r="D127" s="36">
        <f>608.9+498.4</f>
        <v>1107.3</v>
      </c>
      <c r="E127" s="36" t="s">
        <v>2869</v>
      </c>
      <c r="F127" s="36" t="s">
        <v>3453</v>
      </c>
      <c r="G127" s="36" t="s">
        <v>1096</v>
      </c>
    </row>
    <row r="128" spans="1:7" ht="12.75">
      <c r="A128" s="59">
        <v>127</v>
      </c>
      <c r="B128" s="37" t="s">
        <v>1637</v>
      </c>
      <c r="C128" s="37" t="s">
        <v>2818</v>
      </c>
      <c r="D128" s="36">
        <v>11.3</v>
      </c>
      <c r="E128" s="36" t="s">
        <v>1580</v>
      </c>
      <c r="F128" s="36" t="s">
        <v>3453</v>
      </c>
      <c r="G128" s="36" t="s">
        <v>1096</v>
      </c>
    </row>
    <row r="129" spans="1:7" ht="12.75">
      <c r="A129" s="59">
        <v>128</v>
      </c>
      <c r="B129" s="37" t="s">
        <v>3399</v>
      </c>
      <c r="C129" s="36" t="s">
        <v>3060</v>
      </c>
      <c r="D129" s="36">
        <v>7.3</v>
      </c>
      <c r="E129" s="36" t="s">
        <v>955</v>
      </c>
      <c r="F129" s="36" t="s">
        <v>3453</v>
      </c>
      <c r="G129" s="36" t="s">
        <v>1096</v>
      </c>
    </row>
    <row r="130" spans="1:7" ht="12.75">
      <c r="A130" s="59">
        <v>129</v>
      </c>
      <c r="B130" s="37" t="s">
        <v>1627</v>
      </c>
      <c r="C130" s="37" t="s">
        <v>3060</v>
      </c>
      <c r="D130" s="36">
        <v>41.2</v>
      </c>
      <c r="E130" s="36" t="s">
        <v>3355</v>
      </c>
      <c r="F130" s="36" t="s">
        <v>3453</v>
      </c>
      <c r="G130" s="36" t="s">
        <v>1096</v>
      </c>
    </row>
    <row r="131" spans="1:7" ht="12.75">
      <c r="A131" s="59">
        <v>130</v>
      </c>
      <c r="B131" s="37" t="s">
        <v>1633</v>
      </c>
      <c r="C131" s="36" t="s">
        <v>3060</v>
      </c>
      <c r="D131" s="36">
        <v>7.7</v>
      </c>
      <c r="E131" s="36" t="s">
        <v>955</v>
      </c>
      <c r="F131" s="36" t="s">
        <v>3453</v>
      </c>
      <c r="G131" s="36" t="s">
        <v>1096</v>
      </c>
    </row>
    <row r="132" spans="1:7" ht="12.75">
      <c r="A132" s="59">
        <v>131</v>
      </c>
      <c r="B132" s="37" t="s">
        <v>1644</v>
      </c>
      <c r="C132" s="36" t="s">
        <v>2818</v>
      </c>
      <c r="D132" s="36">
        <v>3.6</v>
      </c>
      <c r="E132" s="36" t="s">
        <v>1580</v>
      </c>
      <c r="F132" s="36" t="s">
        <v>3453</v>
      </c>
      <c r="G132" s="36" t="s">
        <v>1096</v>
      </c>
    </row>
    <row r="133" spans="1:7" ht="12.75">
      <c r="A133" s="59">
        <v>132</v>
      </c>
      <c r="B133" s="37" t="s">
        <v>1640</v>
      </c>
      <c r="C133" s="37" t="s">
        <v>2818</v>
      </c>
      <c r="D133" s="36">
        <v>4.1</v>
      </c>
      <c r="E133" s="36" t="s">
        <v>1580</v>
      </c>
      <c r="F133" s="36" t="s">
        <v>3453</v>
      </c>
      <c r="G133" s="36" t="s">
        <v>1096</v>
      </c>
    </row>
    <row r="134" spans="1:7" ht="12.75">
      <c r="A134" s="59">
        <v>133</v>
      </c>
      <c r="B134" s="37" t="s">
        <v>1643</v>
      </c>
      <c r="C134" s="36" t="s">
        <v>2818</v>
      </c>
      <c r="D134" s="36">
        <v>3.6</v>
      </c>
      <c r="E134" s="36" t="s">
        <v>1580</v>
      </c>
      <c r="F134" s="36" t="s">
        <v>3453</v>
      </c>
      <c r="G134" s="36" t="s">
        <v>1096</v>
      </c>
    </row>
    <row r="135" spans="1:7" ht="12.75">
      <c r="A135" s="59">
        <v>134</v>
      </c>
      <c r="B135" s="37" t="s">
        <v>1641</v>
      </c>
      <c r="C135" s="36" t="s">
        <v>2818</v>
      </c>
      <c r="D135" s="36">
        <v>4.5</v>
      </c>
      <c r="E135" s="36" t="s">
        <v>1580</v>
      </c>
      <c r="F135" s="36" t="s">
        <v>3453</v>
      </c>
      <c r="G135" s="36" t="s">
        <v>1096</v>
      </c>
    </row>
    <row r="136" spans="1:7" ht="12.75">
      <c r="A136" s="59">
        <v>135</v>
      </c>
      <c r="B136" s="37" t="s">
        <v>2761</v>
      </c>
      <c r="C136" s="36" t="s">
        <v>2818</v>
      </c>
      <c r="D136" s="36">
        <v>6.57</v>
      </c>
      <c r="E136" s="36" t="s">
        <v>3355</v>
      </c>
      <c r="F136" s="36" t="s">
        <v>3286</v>
      </c>
      <c r="G136" s="36" t="s">
        <v>643</v>
      </c>
    </row>
    <row r="137" spans="1:7" ht="12.75">
      <c r="A137" s="59">
        <v>136</v>
      </c>
      <c r="B137" s="37" t="s">
        <v>3753</v>
      </c>
      <c r="C137" s="36" t="s">
        <v>3060</v>
      </c>
      <c r="D137" s="36">
        <v>2.51</v>
      </c>
      <c r="E137" s="36" t="s">
        <v>3355</v>
      </c>
      <c r="F137" s="36" t="s">
        <v>3024</v>
      </c>
      <c r="G137" s="36" t="s">
        <v>964</v>
      </c>
    </row>
    <row r="138" spans="1:7" ht="12.75">
      <c r="A138" s="59">
        <v>137</v>
      </c>
      <c r="B138" s="37" t="s">
        <v>3400</v>
      </c>
      <c r="C138" s="36" t="s">
        <v>1648</v>
      </c>
      <c r="D138" s="36">
        <v>7.5</v>
      </c>
      <c r="E138" s="36" t="s">
        <v>955</v>
      </c>
      <c r="F138" s="36" t="s">
        <v>3453</v>
      </c>
      <c r="G138" s="36" t="s">
        <v>1096</v>
      </c>
    </row>
    <row r="139" spans="1:7" ht="12.75">
      <c r="A139" s="59">
        <v>138</v>
      </c>
      <c r="B139" s="37" t="s">
        <v>1634</v>
      </c>
      <c r="C139" s="36" t="s">
        <v>2818</v>
      </c>
      <c r="D139" s="36">
        <v>16.1</v>
      </c>
      <c r="E139" s="36" t="s">
        <v>1580</v>
      </c>
      <c r="F139" s="36" t="s">
        <v>3453</v>
      </c>
      <c r="G139" s="36" t="s">
        <v>1096</v>
      </c>
    </row>
    <row r="140" spans="1:7" ht="12.75">
      <c r="A140" s="59">
        <v>139</v>
      </c>
      <c r="B140" s="37" t="s">
        <v>828</v>
      </c>
      <c r="C140" s="36" t="s">
        <v>3060</v>
      </c>
      <c r="D140" s="36">
        <v>49.6</v>
      </c>
      <c r="E140" s="36" t="s">
        <v>3355</v>
      </c>
      <c r="F140" s="36" t="s">
        <v>3453</v>
      </c>
      <c r="G140" s="36" t="s">
        <v>1096</v>
      </c>
    </row>
    <row r="141" spans="1:7" ht="12.75">
      <c r="A141" s="59">
        <v>140</v>
      </c>
      <c r="B141" s="37" t="s">
        <v>1108</v>
      </c>
      <c r="C141" s="36" t="s">
        <v>1107</v>
      </c>
      <c r="D141" s="36">
        <f>698.7+697.5</f>
        <v>1396.2</v>
      </c>
      <c r="E141" s="36" t="s">
        <v>2935</v>
      </c>
      <c r="F141" s="36" t="s">
        <v>1095</v>
      </c>
      <c r="G141" s="36" t="s">
        <v>1096</v>
      </c>
    </row>
    <row r="142" spans="1:7" ht="12.75">
      <c r="A142" s="59">
        <v>141</v>
      </c>
      <c r="B142" s="36" t="s">
        <v>3401</v>
      </c>
      <c r="C142" s="36" t="s">
        <v>3060</v>
      </c>
      <c r="D142" s="36">
        <v>5.7</v>
      </c>
      <c r="E142" s="36" t="s">
        <v>955</v>
      </c>
      <c r="F142" s="36" t="s">
        <v>3453</v>
      </c>
      <c r="G142" s="36" t="s">
        <v>1096</v>
      </c>
    </row>
    <row r="143" spans="1:7" ht="12.75">
      <c r="A143" s="59">
        <v>142</v>
      </c>
      <c r="B143" s="36" t="s">
        <v>819</v>
      </c>
      <c r="C143" s="36" t="s">
        <v>3060</v>
      </c>
      <c r="D143" s="36">
        <v>52.8</v>
      </c>
      <c r="E143" s="36" t="s">
        <v>3355</v>
      </c>
      <c r="F143" s="36" t="s">
        <v>3453</v>
      </c>
      <c r="G143" s="36" t="s">
        <v>1096</v>
      </c>
    </row>
    <row r="144" spans="1:7" ht="12.75">
      <c r="A144" s="59">
        <v>143</v>
      </c>
      <c r="B144" s="36" t="s">
        <v>2866</v>
      </c>
      <c r="C144" s="36" t="s">
        <v>2818</v>
      </c>
      <c r="D144" s="36">
        <v>632</v>
      </c>
      <c r="E144" s="36" t="s">
        <v>3355</v>
      </c>
      <c r="F144" s="36" t="s">
        <v>2867</v>
      </c>
      <c r="G144" s="36" t="s">
        <v>643</v>
      </c>
    </row>
    <row r="145" spans="1:7" ht="12.75">
      <c r="A145" s="59">
        <v>144</v>
      </c>
      <c r="B145" s="36" t="s">
        <v>1630</v>
      </c>
      <c r="C145" s="36" t="s">
        <v>1649</v>
      </c>
      <c r="D145" s="36">
        <v>6.3</v>
      </c>
      <c r="E145" s="36" t="s">
        <v>955</v>
      </c>
      <c r="F145" s="36" t="s">
        <v>3453</v>
      </c>
      <c r="G145" s="36" t="s">
        <v>1096</v>
      </c>
    </row>
    <row r="146" spans="1:7" ht="12.75">
      <c r="A146" s="59">
        <v>145</v>
      </c>
      <c r="B146" s="36" t="s">
        <v>367</v>
      </c>
      <c r="C146" s="36" t="s">
        <v>3060</v>
      </c>
      <c r="D146" s="36">
        <v>247</v>
      </c>
      <c r="E146" s="36" t="s">
        <v>2869</v>
      </c>
      <c r="F146" s="36" t="s">
        <v>2566</v>
      </c>
      <c r="G146" s="36" t="s">
        <v>643</v>
      </c>
    </row>
    <row r="147" spans="1:7" ht="12.75">
      <c r="A147" s="59">
        <v>146</v>
      </c>
      <c r="B147" s="36" t="s">
        <v>1631</v>
      </c>
      <c r="C147" s="36" t="s">
        <v>3060</v>
      </c>
      <c r="D147" s="36">
        <v>9.1</v>
      </c>
      <c r="E147" s="36" t="s">
        <v>955</v>
      </c>
      <c r="F147" s="36" t="s">
        <v>3453</v>
      </c>
      <c r="G147" s="36" t="s">
        <v>1096</v>
      </c>
    </row>
    <row r="148" spans="1:7" ht="12.75">
      <c r="A148" s="59">
        <v>147</v>
      </c>
      <c r="B148" s="36" t="s">
        <v>1632</v>
      </c>
      <c r="C148" s="36" t="s">
        <v>1650</v>
      </c>
      <c r="D148" s="36">
        <v>8.3</v>
      </c>
      <c r="E148" s="36" t="s">
        <v>955</v>
      </c>
      <c r="F148" s="36" t="s">
        <v>3453</v>
      </c>
      <c r="G148" s="36" t="s">
        <v>1096</v>
      </c>
    </row>
    <row r="149" spans="1:7" ht="12.75">
      <c r="A149" s="59">
        <v>148</v>
      </c>
      <c r="B149" s="36" t="s">
        <v>2762</v>
      </c>
      <c r="C149" s="36" t="s">
        <v>2818</v>
      </c>
      <c r="D149" s="36">
        <v>5.16</v>
      </c>
      <c r="E149" s="36" t="s">
        <v>3355</v>
      </c>
      <c r="F149" s="36" t="s">
        <v>3286</v>
      </c>
      <c r="G149" s="36" t="s">
        <v>643</v>
      </c>
    </row>
    <row r="150" spans="1:7" ht="12.75">
      <c r="A150" s="59">
        <v>149</v>
      </c>
      <c r="B150" s="36" t="s">
        <v>2762</v>
      </c>
      <c r="C150" s="36" t="s">
        <v>2818</v>
      </c>
      <c r="D150" s="36">
        <v>5.1</v>
      </c>
      <c r="E150" s="36" t="s">
        <v>3355</v>
      </c>
      <c r="F150" s="36" t="s">
        <v>3453</v>
      </c>
      <c r="G150" s="36" t="s">
        <v>1096</v>
      </c>
    </row>
    <row r="151" spans="1:7" ht="12.75">
      <c r="A151" s="59">
        <v>150</v>
      </c>
      <c r="B151" s="36" t="s">
        <v>1626</v>
      </c>
      <c r="C151" s="36" t="s">
        <v>3060</v>
      </c>
      <c r="D151" s="36">
        <v>27.1</v>
      </c>
      <c r="E151" s="36" t="s">
        <v>3355</v>
      </c>
      <c r="F151" s="36" t="s">
        <v>3453</v>
      </c>
      <c r="G151" s="36" t="s">
        <v>1096</v>
      </c>
    </row>
    <row r="152" spans="1:7" ht="12.75">
      <c r="A152" s="59">
        <v>151</v>
      </c>
      <c r="B152" s="36" t="s">
        <v>2763</v>
      </c>
      <c r="C152" s="36" t="s">
        <v>2818</v>
      </c>
      <c r="D152" s="36">
        <v>7.55</v>
      </c>
      <c r="E152" s="36" t="s">
        <v>3355</v>
      </c>
      <c r="F152" s="36" t="s">
        <v>3286</v>
      </c>
      <c r="G152" s="36" t="s">
        <v>643</v>
      </c>
    </row>
    <row r="153" spans="1:7" ht="12.75">
      <c r="A153" s="59">
        <v>152</v>
      </c>
      <c r="B153" s="36" t="s">
        <v>1628</v>
      </c>
      <c r="C153" s="36" t="s">
        <v>2818</v>
      </c>
      <c r="D153" s="36">
        <v>47.6</v>
      </c>
      <c r="E153" s="36" t="s">
        <v>3355</v>
      </c>
      <c r="F153" s="36" t="s">
        <v>3453</v>
      </c>
      <c r="G153" s="36" t="s">
        <v>1096</v>
      </c>
    </row>
    <row r="154" spans="1:7" ht="12.75">
      <c r="A154" s="59">
        <v>153</v>
      </c>
      <c r="B154" s="36" t="s">
        <v>1638</v>
      </c>
      <c r="C154" s="36" t="s">
        <v>2818</v>
      </c>
      <c r="D154" s="36">
        <v>0.6</v>
      </c>
      <c r="E154" s="36" t="s">
        <v>1580</v>
      </c>
      <c r="F154" s="36" t="s">
        <v>3453</v>
      </c>
      <c r="G154" s="36" t="s">
        <v>1096</v>
      </c>
    </row>
    <row r="155" spans="1:7" ht="12.75">
      <c r="A155" s="59">
        <v>154</v>
      </c>
      <c r="B155" s="36" t="s">
        <v>3402</v>
      </c>
      <c r="C155" s="36" t="s">
        <v>3060</v>
      </c>
      <c r="D155" s="36">
        <v>13.8</v>
      </c>
      <c r="E155" s="36" t="s">
        <v>955</v>
      </c>
      <c r="F155" s="36" t="s">
        <v>3453</v>
      </c>
      <c r="G155" s="36" t="s">
        <v>1096</v>
      </c>
    </row>
    <row r="156" spans="1:7" ht="12.75">
      <c r="A156" s="59">
        <v>155</v>
      </c>
      <c r="B156" s="36" t="s">
        <v>1635</v>
      </c>
      <c r="C156" s="36" t="s">
        <v>2818</v>
      </c>
      <c r="D156" s="36">
        <v>17.1</v>
      </c>
      <c r="E156" s="36" t="s">
        <v>1580</v>
      </c>
      <c r="F156" s="36" t="s">
        <v>3453</v>
      </c>
      <c r="G156" s="36" t="s">
        <v>1096</v>
      </c>
    </row>
    <row r="157" spans="1:7" ht="12.75">
      <c r="A157" s="59">
        <v>156</v>
      </c>
      <c r="B157" s="36" t="s">
        <v>1171</v>
      </c>
      <c r="C157" s="36" t="s">
        <v>1578</v>
      </c>
      <c r="D157" s="36">
        <v>209.7</v>
      </c>
      <c r="E157" s="36" t="s">
        <v>1578</v>
      </c>
      <c r="F157" s="36" t="s">
        <v>3453</v>
      </c>
      <c r="G157" s="36" t="s">
        <v>1096</v>
      </c>
    </row>
    <row r="158" spans="1:7" ht="12.75">
      <c r="A158" s="59">
        <v>157</v>
      </c>
      <c r="B158" s="36" t="s">
        <v>1172</v>
      </c>
      <c r="C158" s="36" t="s">
        <v>3060</v>
      </c>
      <c r="D158" s="36">
        <v>8</v>
      </c>
      <c r="E158" s="36" t="s">
        <v>2935</v>
      </c>
      <c r="F158" s="36" t="s">
        <v>3453</v>
      </c>
      <c r="G158" s="36" t="s">
        <v>1096</v>
      </c>
    </row>
    <row r="159" spans="1:7" ht="12.75">
      <c r="A159" s="59">
        <v>158</v>
      </c>
      <c r="B159" s="36" t="s">
        <v>813</v>
      </c>
      <c r="C159" s="36" t="s">
        <v>3060</v>
      </c>
      <c r="D159" s="36">
        <v>43.8</v>
      </c>
      <c r="E159" s="36" t="s">
        <v>3355</v>
      </c>
      <c r="F159" s="36" t="s">
        <v>3453</v>
      </c>
      <c r="G159" s="36" t="s">
        <v>1096</v>
      </c>
    </row>
    <row r="160" spans="1:7" ht="12.75">
      <c r="A160" s="59">
        <v>159</v>
      </c>
      <c r="B160" s="36" t="s">
        <v>1642</v>
      </c>
      <c r="C160" s="36" t="s">
        <v>2818</v>
      </c>
      <c r="D160" s="36">
        <v>13.2</v>
      </c>
      <c r="E160" s="36" t="s">
        <v>1580</v>
      </c>
      <c r="F160" s="36" t="s">
        <v>3453</v>
      </c>
      <c r="G160" s="36" t="s">
        <v>1096</v>
      </c>
    </row>
    <row r="161" spans="1:7" ht="12.75">
      <c r="A161" s="59">
        <v>160</v>
      </c>
      <c r="B161" s="36" t="s">
        <v>1169</v>
      </c>
      <c r="C161" s="36" t="s">
        <v>2818</v>
      </c>
      <c r="D161" s="36">
        <v>275</v>
      </c>
      <c r="E161" s="36" t="s">
        <v>3355</v>
      </c>
      <c r="F161" s="36" t="s">
        <v>2867</v>
      </c>
      <c r="G161" s="36" t="s">
        <v>643</v>
      </c>
    </row>
    <row r="162" spans="1:7" ht="12.75">
      <c r="A162" s="59">
        <v>161</v>
      </c>
      <c r="B162" s="36" t="s">
        <v>1170</v>
      </c>
      <c r="C162" s="36" t="s">
        <v>3060</v>
      </c>
      <c r="D162" s="36">
        <v>458</v>
      </c>
      <c r="E162" s="36" t="s">
        <v>3355</v>
      </c>
      <c r="F162" s="36" t="s">
        <v>2867</v>
      </c>
      <c r="G162" s="36" t="s">
        <v>643</v>
      </c>
    </row>
    <row r="163" spans="1:7" ht="12.75">
      <c r="A163" s="59">
        <v>162</v>
      </c>
      <c r="B163" s="36" t="s">
        <v>1629</v>
      </c>
      <c r="C163" s="36" t="s">
        <v>3060</v>
      </c>
      <c r="D163" s="36">
        <v>47.1</v>
      </c>
      <c r="E163" s="36" t="s">
        <v>3355</v>
      </c>
      <c r="F163" s="36" t="s">
        <v>3453</v>
      </c>
      <c r="G163" s="36" t="s">
        <v>1096</v>
      </c>
    </row>
    <row r="164" spans="1:7" ht="12.75">
      <c r="A164" s="59">
        <v>163</v>
      </c>
      <c r="B164" s="36" t="s">
        <v>1639</v>
      </c>
      <c r="C164" s="36" t="s">
        <v>2818</v>
      </c>
      <c r="D164" s="36">
        <v>15.6</v>
      </c>
      <c r="E164" s="36" t="s">
        <v>1580</v>
      </c>
      <c r="F164" s="36" t="s">
        <v>3453</v>
      </c>
      <c r="G164" s="36" t="s">
        <v>1096</v>
      </c>
    </row>
    <row r="165" spans="1:7" ht="12.75">
      <c r="A165" s="59">
        <v>164</v>
      </c>
      <c r="B165" s="36" t="s">
        <v>3406</v>
      </c>
      <c r="C165" s="36" t="s">
        <v>3060</v>
      </c>
      <c r="D165" s="36">
        <v>30.8</v>
      </c>
      <c r="E165" s="36" t="s">
        <v>3355</v>
      </c>
      <c r="F165" s="36" t="s">
        <v>3453</v>
      </c>
      <c r="G165" s="36" t="s">
        <v>1096</v>
      </c>
    </row>
    <row r="166" spans="1:7" ht="12.75">
      <c r="A166" s="59">
        <v>165</v>
      </c>
      <c r="B166" s="36" t="s">
        <v>3404</v>
      </c>
      <c r="C166" s="36" t="s">
        <v>2818</v>
      </c>
      <c r="D166" s="36">
        <v>30.5</v>
      </c>
      <c r="E166" s="36" t="s">
        <v>2935</v>
      </c>
      <c r="F166" s="36" t="s">
        <v>3453</v>
      </c>
      <c r="G166" s="36" t="s">
        <v>1096</v>
      </c>
    </row>
    <row r="167" spans="1:7" ht="12.75">
      <c r="A167" s="59">
        <v>166</v>
      </c>
      <c r="B167" s="36" t="s">
        <v>3407</v>
      </c>
      <c r="C167" s="36" t="s">
        <v>3060</v>
      </c>
      <c r="D167" s="36">
        <v>59.8</v>
      </c>
      <c r="E167" s="36" t="s">
        <v>3355</v>
      </c>
      <c r="F167" s="36" t="s">
        <v>3453</v>
      </c>
      <c r="G167" s="36" t="s">
        <v>1096</v>
      </c>
    </row>
    <row r="168" spans="1:7" ht="12.75">
      <c r="A168" s="59">
        <v>167</v>
      </c>
      <c r="B168" s="36" t="s">
        <v>3408</v>
      </c>
      <c r="C168" s="36" t="s">
        <v>1646</v>
      </c>
      <c r="D168" s="36">
        <v>53.8</v>
      </c>
      <c r="E168" s="36" t="s">
        <v>3355</v>
      </c>
      <c r="F168" s="36" t="s">
        <v>3453</v>
      </c>
      <c r="G168" s="36" t="s">
        <v>1096</v>
      </c>
    </row>
    <row r="169" spans="1:7" ht="12.75">
      <c r="A169" s="59">
        <v>168</v>
      </c>
      <c r="B169" s="36" t="s">
        <v>3409</v>
      </c>
      <c r="C169" s="36" t="s">
        <v>1647</v>
      </c>
      <c r="D169" s="36">
        <v>47.3</v>
      </c>
      <c r="E169" s="36" t="s">
        <v>3355</v>
      </c>
      <c r="F169" s="36" t="s">
        <v>3453</v>
      </c>
      <c r="G169" s="36" t="s">
        <v>1096</v>
      </c>
    </row>
    <row r="170" spans="1:7" ht="12.75">
      <c r="A170" s="59">
        <v>169</v>
      </c>
      <c r="B170" s="36" t="s">
        <v>3405</v>
      </c>
      <c r="C170" s="36" t="s">
        <v>2818</v>
      </c>
      <c r="D170" s="36">
        <v>34</v>
      </c>
      <c r="E170" s="36" t="s">
        <v>3355</v>
      </c>
      <c r="F170" s="36" t="s">
        <v>3453</v>
      </c>
      <c r="G170" s="36" t="s">
        <v>1096</v>
      </c>
    </row>
    <row r="171" spans="1:7" ht="12.75">
      <c r="A171" s="59">
        <v>170</v>
      </c>
      <c r="B171" s="36" t="s">
        <v>3403</v>
      </c>
      <c r="C171" s="36" t="s">
        <v>1645</v>
      </c>
      <c r="D171" s="36">
        <v>6.6</v>
      </c>
      <c r="E171" s="36" t="s">
        <v>1651</v>
      </c>
      <c r="F171" s="36" t="s">
        <v>3453</v>
      </c>
      <c r="G171" s="36" t="s">
        <v>1096</v>
      </c>
    </row>
    <row r="172" spans="1:7" ht="12.75">
      <c r="A172" s="59">
        <v>171</v>
      </c>
      <c r="B172" s="36" t="s">
        <v>3410</v>
      </c>
      <c r="C172" s="36" t="s">
        <v>3060</v>
      </c>
      <c r="D172" s="36">
        <v>57.4</v>
      </c>
      <c r="E172" s="36" t="s">
        <v>3355</v>
      </c>
      <c r="F172" s="36" t="s">
        <v>3453</v>
      </c>
      <c r="G172" s="36" t="s">
        <v>1096</v>
      </c>
    </row>
    <row r="173" spans="1:7" ht="12.75">
      <c r="A173" s="59">
        <v>172</v>
      </c>
      <c r="B173" s="36" t="s">
        <v>3412</v>
      </c>
      <c r="C173" s="36" t="s">
        <v>2818</v>
      </c>
      <c r="D173" s="36">
        <v>23.4</v>
      </c>
      <c r="E173" s="36" t="s">
        <v>1580</v>
      </c>
      <c r="F173" s="36" t="s">
        <v>3453</v>
      </c>
      <c r="G173" s="36" t="s">
        <v>1096</v>
      </c>
    </row>
    <row r="174" spans="1:7" ht="12.75">
      <c r="A174" s="59">
        <v>173</v>
      </c>
      <c r="B174" s="36" t="s">
        <v>3411</v>
      </c>
      <c r="C174" s="36" t="s">
        <v>3060</v>
      </c>
      <c r="D174" s="36">
        <v>43.2</v>
      </c>
      <c r="E174" s="36" t="s">
        <v>3355</v>
      </c>
      <c r="F174" s="36" t="s">
        <v>3453</v>
      </c>
      <c r="G174" s="36" t="s">
        <v>1096</v>
      </c>
    </row>
    <row r="175" spans="1:7" ht="12.75">
      <c r="A175" s="59">
        <v>174</v>
      </c>
      <c r="B175" s="36" t="s">
        <v>3414</v>
      </c>
      <c r="C175" s="36" t="s">
        <v>2818</v>
      </c>
      <c r="D175" s="36">
        <v>24.7</v>
      </c>
      <c r="E175" s="36" t="s">
        <v>1580</v>
      </c>
      <c r="F175" s="36" t="s">
        <v>3453</v>
      </c>
      <c r="G175" s="36" t="s">
        <v>1096</v>
      </c>
    </row>
    <row r="176" spans="1:7" ht="12.75">
      <c r="A176" s="59">
        <v>175</v>
      </c>
      <c r="B176" s="36" t="s">
        <v>3413</v>
      </c>
      <c r="C176" s="36" t="s">
        <v>2818</v>
      </c>
      <c r="D176" s="36">
        <v>15.9</v>
      </c>
      <c r="E176" s="36" t="s">
        <v>1580</v>
      </c>
      <c r="F176" s="36" t="s">
        <v>3453</v>
      </c>
      <c r="G176" s="36" t="s">
        <v>1096</v>
      </c>
    </row>
    <row r="177" spans="1:7" ht="12.75">
      <c r="A177" s="59">
        <v>176</v>
      </c>
      <c r="B177" s="36" t="s">
        <v>2618</v>
      </c>
      <c r="C177" s="36" t="s">
        <v>3547</v>
      </c>
      <c r="D177" s="36">
        <v>72.8</v>
      </c>
      <c r="E177" s="36" t="s">
        <v>2935</v>
      </c>
      <c r="F177" s="36" t="s">
        <v>268</v>
      </c>
      <c r="G177" s="36" t="s">
        <v>1096</v>
      </c>
    </row>
    <row r="178" spans="1:7" ht="12.75">
      <c r="A178" s="59">
        <v>177</v>
      </c>
      <c r="B178" s="36" t="s">
        <v>3358</v>
      </c>
      <c r="C178" s="36" t="s">
        <v>3060</v>
      </c>
      <c r="D178" s="36">
        <v>55.8</v>
      </c>
      <c r="E178" s="36" t="s">
        <v>3355</v>
      </c>
      <c r="F178" s="36" t="s">
        <v>2192</v>
      </c>
      <c r="G178" s="36" t="s">
        <v>3206</v>
      </c>
    </row>
    <row r="179" spans="1:7" ht="12.75">
      <c r="A179" s="59">
        <v>178</v>
      </c>
      <c r="B179" s="36" t="s">
        <v>3360</v>
      </c>
      <c r="C179" s="36" t="s">
        <v>2818</v>
      </c>
      <c r="D179" s="36">
        <v>31.5</v>
      </c>
      <c r="E179" s="36" t="s">
        <v>1580</v>
      </c>
      <c r="F179" s="36" t="s">
        <v>2192</v>
      </c>
      <c r="G179" s="36" t="s">
        <v>3206</v>
      </c>
    </row>
    <row r="180" spans="1:7" ht="12.75">
      <c r="A180" s="59">
        <v>179</v>
      </c>
      <c r="B180" s="36" t="s">
        <v>1236</v>
      </c>
      <c r="C180" s="36" t="s">
        <v>3060</v>
      </c>
      <c r="D180" s="36">
        <v>55.1</v>
      </c>
      <c r="E180" s="36" t="s">
        <v>3355</v>
      </c>
      <c r="F180" s="36" t="s">
        <v>3564</v>
      </c>
      <c r="G180" s="36" t="s">
        <v>643</v>
      </c>
    </row>
    <row r="181" spans="1:7" ht="12.75">
      <c r="A181" s="59">
        <v>180</v>
      </c>
      <c r="B181" s="36" t="s">
        <v>1237</v>
      </c>
      <c r="C181" s="36" t="s">
        <v>3060</v>
      </c>
      <c r="D181" s="36">
        <v>57.2</v>
      </c>
      <c r="E181" s="36" t="s">
        <v>3355</v>
      </c>
      <c r="F181" s="36" t="s">
        <v>3564</v>
      </c>
      <c r="G181" s="36" t="s">
        <v>643</v>
      </c>
    </row>
    <row r="182" spans="1:7" ht="12.75">
      <c r="A182" s="59">
        <v>181</v>
      </c>
      <c r="B182" s="50" t="s">
        <v>1235</v>
      </c>
      <c r="C182" s="50" t="s">
        <v>1608</v>
      </c>
      <c r="D182" s="50">
        <v>264</v>
      </c>
      <c r="E182" s="50" t="s">
        <v>899</v>
      </c>
      <c r="F182" s="50" t="s">
        <v>3988</v>
      </c>
      <c r="G182" s="50" t="s">
        <v>3205</v>
      </c>
    </row>
    <row r="183" spans="1:7" ht="12.75">
      <c r="A183" s="59">
        <v>182</v>
      </c>
      <c r="B183" s="36" t="s">
        <v>4005</v>
      </c>
      <c r="C183" s="36" t="s">
        <v>3547</v>
      </c>
      <c r="D183" s="36">
        <v>85.9</v>
      </c>
      <c r="E183" s="36" t="s">
        <v>3355</v>
      </c>
      <c r="F183" s="36" t="s">
        <v>3988</v>
      </c>
      <c r="G183" s="36" t="s">
        <v>3205</v>
      </c>
    </row>
    <row r="184" spans="1:7" ht="12.75">
      <c r="A184" s="59">
        <v>183</v>
      </c>
      <c r="B184" s="36" t="s">
        <v>1809</v>
      </c>
      <c r="C184" s="36" t="s">
        <v>2818</v>
      </c>
      <c r="D184" s="36">
        <v>4.31</v>
      </c>
      <c r="E184" s="36" t="s">
        <v>3355</v>
      </c>
      <c r="F184" s="36"/>
      <c r="G184" s="36"/>
    </row>
    <row r="185" spans="1:7" ht="12.75">
      <c r="A185" s="59">
        <v>184</v>
      </c>
      <c r="B185" s="36" t="s">
        <v>2563</v>
      </c>
      <c r="C185" s="36" t="s">
        <v>3869</v>
      </c>
      <c r="D185" s="36">
        <v>37.8</v>
      </c>
      <c r="E185" s="36" t="s">
        <v>2935</v>
      </c>
      <c r="F185" s="36" t="s">
        <v>2566</v>
      </c>
      <c r="G185" s="36" t="s">
        <v>643</v>
      </c>
    </row>
    <row r="186" spans="1:7" ht="12.75">
      <c r="A186" s="59">
        <v>185</v>
      </c>
      <c r="B186" s="36" t="s">
        <v>1810</v>
      </c>
      <c r="C186" s="36" t="s">
        <v>2818</v>
      </c>
      <c r="D186" s="36">
        <v>21.9</v>
      </c>
      <c r="E186" s="36" t="s">
        <v>2935</v>
      </c>
      <c r="F186" s="36"/>
      <c r="G186" s="36"/>
    </row>
    <row r="187" spans="1:7" ht="12.75">
      <c r="A187" s="59">
        <v>186</v>
      </c>
      <c r="B187" s="36" t="s">
        <v>1808</v>
      </c>
      <c r="C187" s="36" t="s">
        <v>3869</v>
      </c>
      <c r="D187" s="36">
        <v>33.1</v>
      </c>
      <c r="E187" s="36" t="s">
        <v>2935</v>
      </c>
      <c r="F187" s="36"/>
      <c r="G187" s="36"/>
    </row>
    <row r="188" spans="1:7" ht="12.75">
      <c r="A188" s="59">
        <v>187</v>
      </c>
      <c r="B188" s="36" t="s">
        <v>1351</v>
      </c>
      <c r="C188" s="36" t="s">
        <v>3060</v>
      </c>
      <c r="D188" s="36">
        <v>192</v>
      </c>
      <c r="E188" s="36" t="s">
        <v>2935</v>
      </c>
      <c r="F188" s="36"/>
      <c r="G188" s="36"/>
    </row>
    <row r="189" spans="1:7" ht="12.75">
      <c r="A189" s="59">
        <v>188</v>
      </c>
      <c r="B189" s="36" t="s">
        <v>4006</v>
      </c>
      <c r="C189" s="36" t="s">
        <v>3062</v>
      </c>
      <c r="D189" s="36">
        <v>96.5</v>
      </c>
      <c r="E189" s="36" t="s">
        <v>3355</v>
      </c>
      <c r="F189" s="36" t="s">
        <v>3988</v>
      </c>
      <c r="G189" s="36" t="s">
        <v>3205</v>
      </c>
    </row>
    <row r="190" spans="1:7" ht="12.75">
      <c r="A190" s="59">
        <v>189</v>
      </c>
      <c r="B190" s="36" t="s">
        <v>1008</v>
      </c>
      <c r="C190" s="36" t="s">
        <v>3060</v>
      </c>
      <c r="D190" s="36">
        <v>22.1</v>
      </c>
      <c r="E190" s="36" t="s">
        <v>2935</v>
      </c>
      <c r="F190" s="36" t="s">
        <v>2727</v>
      </c>
      <c r="G190" s="36" t="s">
        <v>2928</v>
      </c>
    </row>
    <row r="191" spans="1:7" ht="12.75">
      <c r="A191" s="59">
        <v>190</v>
      </c>
      <c r="B191" s="36" t="s">
        <v>3582</v>
      </c>
      <c r="C191" s="36" t="s">
        <v>3907</v>
      </c>
      <c r="D191" s="36">
        <v>604</v>
      </c>
      <c r="E191" s="36" t="s">
        <v>2935</v>
      </c>
      <c r="F191" s="36" t="s">
        <v>1150</v>
      </c>
      <c r="G191" s="36" t="s">
        <v>643</v>
      </c>
    </row>
    <row r="192" spans="1:7" ht="12.75">
      <c r="A192" s="59">
        <v>191</v>
      </c>
      <c r="B192" s="36" t="s">
        <v>2256</v>
      </c>
      <c r="C192" s="36" t="s">
        <v>3060</v>
      </c>
      <c r="D192" s="36">
        <v>40.9</v>
      </c>
      <c r="E192" s="36" t="s">
        <v>3355</v>
      </c>
      <c r="F192" s="36" t="s">
        <v>2727</v>
      </c>
      <c r="G192" s="36" t="s">
        <v>2928</v>
      </c>
    </row>
    <row r="193" spans="1:7" ht="12.75">
      <c r="A193" s="59">
        <v>192</v>
      </c>
      <c r="B193" s="36" t="s">
        <v>1010</v>
      </c>
      <c r="C193" s="36" t="s">
        <v>3060</v>
      </c>
      <c r="D193" s="36">
        <v>17.7</v>
      </c>
      <c r="E193" s="36" t="s">
        <v>2935</v>
      </c>
      <c r="F193" s="36" t="s">
        <v>2727</v>
      </c>
      <c r="G193" s="36" t="s">
        <v>2928</v>
      </c>
    </row>
    <row r="194" spans="1:7" ht="12.75">
      <c r="A194" s="59">
        <v>193</v>
      </c>
      <c r="B194" s="36" t="s">
        <v>1010</v>
      </c>
      <c r="C194" s="36" t="s">
        <v>3060</v>
      </c>
      <c r="D194" s="36">
        <v>25.9</v>
      </c>
      <c r="E194" s="36" t="s">
        <v>3355</v>
      </c>
      <c r="F194" s="36" t="s">
        <v>2727</v>
      </c>
      <c r="G194" s="36" t="s">
        <v>2928</v>
      </c>
    </row>
    <row r="195" spans="1:7" ht="12.75">
      <c r="A195" s="59">
        <v>194</v>
      </c>
      <c r="B195" s="36" t="s">
        <v>2264</v>
      </c>
      <c r="C195" s="36" t="s">
        <v>1007</v>
      </c>
      <c r="D195" s="36">
        <v>24.8</v>
      </c>
      <c r="E195" s="36" t="s">
        <v>2935</v>
      </c>
      <c r="F195" s="36" t="s">
        <v>2727</v>
      </c>
      <c r="G195" s="36" t="s">
        <v>2928</v>
      </c>
    </row>
    <row r="196" spans="1:7" ht="12.75">
      <c r="A196" s="59">
        <v>195</v>
      </c>
      <c r="B196" s="36" t="s">
        <v>2264</v>
      </c>
      <c r="C196" s="36" t="s">
        <v>1007</v>
      </c>
      <c r="D196" s="36">
        <v>41.8</v>
      </c>
      <c r="E196" s="36" t="s">
        <v>3355</v>
      </c>
      <c r="F196" s="36" t="s">
        <v>2727</v>
      </c>
      <c r="G196" s="36" t="s">
        <v>2928</v>
      </c>
    </row>
    <row r="197" spans="1:7" ht="12.75">
      <c r="A197" s="59">
        <v>196</v>
      </c>
      <c r="B197" s="36" t="s">
        <v>2257</v>
      </c>
      <c r="C197" s="36" t="s">
        <v>3060</v>
      </c>
      <c r="D197" s="36">
        <v>52.7</v>
      </c>
      <c r="E197" s="36" t="s">
        <v>3355</v>
      </c>
      <c r="F197" s="36" t="s">
        <v>2727</v>
      </c>
      <c r="G197" s="36" t="s">
        <v>2928</v>
      </c>
    </row>
    <row r="198" spans="1:7" ht="12.75">
      <c r="A198" s="59">
        <v>197</v>
      </c>
      <c r="B198" s="36" t="s">
        <v>2253</v>
      </c>
      <c r="C198" s="36" t="s">
        <v>3060</v>
      </c>
      <c r="D198" s="36">
        <v>36.6</v>
      </c>
      <c r="E198" s="36" t="s">
        <v>2935</v>
      </c>
      <c r="F198" s="36" t="s">
        <v>2727</v>
      </c>
      <c r="G198" s="36" t="s">
        <v>2928</v>
      </c>
    </row>
    <row r="199" spans="1:7" ht="12.75">
      <c r="A199" s="59">
        <v>198</v>
      </c>
      <c r="B199" s="36" t="s">
        <v>1009</v>
      </c>
      <c r="C199" s="36" t="s">
        <v>3060</v>
      </c>
      <c r="D199" s="36">
        <v>15.6</v>
      </c>
      <c r="E199" s="36" t="s">
        <v>2935</v>
      </c>
      <c r="F199" s="36" t="s">
        <v>2727</v>
      </c>
      <c r="G199" s="36" t="s">
        <v>2928</v>
      </c>
    </row>
    <row r="200" spans="1:7" ht="12.75">
      <c r="A200" s="59">
        <v>199</v>
      </c>
      <c r="B200" s="36" t="s">
        <v>2268</v>
      </c>
      <c r="C200" s="36" t="s">
        <v>3060</v>
      </c>
      <c r="D200" s="36">
        <v>32.1</v>
      </c>
      <c r="E200" s="36" t="s">
        <v>2935</v>
      </c>
      <c r="F200" s="36" t="s">
        <v>2727</v>
      </c>
      <c r="G200" s="36" t="s">
        <v>2928</v>
      </c>
    </row>
    <row r="201" spans="1:7" ht="12.75">
      <c r="A201" s="59">
        <v>200</v>
      </c>
      <c r="B201" s="36" t="s">
        <v>2263</v>
      </c>
      <c r="C201" s="36" t="s">
        <v>3060</v>
      </c>
      <c r="D201" s="36">
        <v>39.8</v>
      </c>
      <c r="E201" s="36" t="s">
        <v>3355</v>
      </c>
      <c r="F201" s="36" t="s">
        <v>2727</v>
      </c>
      <c r="G201" s="36" t="s">
        <v>2928</v>
      </c>
    </row>
    <row r="202" spans="1:7" ht="12.75">
      <c r="A202" s="59">
        <v>201</v>
      </c>
      <c r="B202" s="36" t="s">
        <v>2262</v>
      </c>
      <c r="C202" s="36" t="s">
        <v>1007</v>
      </c>
      <c r="D202" s="36">
        <v>59.8</v>
      </c>
      <c r="E202" s="36" t="s">
        <v>3355</v>
      </c>
      <c r="F202" s="36" t="s">
        <v>2727</v>
      </c>
      <c r="G202" s="36" t="s">
        <v>2928</v>
      </c>
    </row>
    <row r="203" spans="1:7" ht="12.75">
      <c r="A203" s="59">
        <v>202</v>
      </c>
      <c r="B203" s="36" t="s">
        <v>2260</v>
      </c>
      <c r="C203" s="36" t="s">
        <v>1007</v>
      </c>
      <c r="D203" s="36">
        <v>49.3</v>
      </c>
      <c r="E203" s="36" t="s">
        <v>3355</v>
      </c>
      <c r="F203" s="36" t="s">
        <v>2727</v>
      </c>
      <c r="G203" s="36" t="s">
        <v>2928</v>
      </c>
    </row>
    <row r="204" spans="1:7" ht="12.75">
      <c r="A204" s="59">
        <v>203</v>
      </c>
      <c r="B204" s="36" t="s">
        <v>2261</v>
      </c>
      <c r="C204" s="36" t="s">
        <v>2818</v>
      </c>
      <c r="D204" s="36">
        <v>43.2</v>
      </c>
      <c r="E204" s="36" t="s">
        <v>3355</v>
      </c>
      <c r="F204" s="36" t="s">
        <v>2727</v>
      </c>
      <c r="G204" s="36" t="s">
        <v>2928</v>
      </c>
    </row>
    <row r="205" spans="1:7" ht="12.75">
      <c r="A205" s="59">
        <v>204</v>
      </c>
      <c r="B205" s="36" t="s">
        <v>2266</v>
      </c>
      <c r="C205" s="36" t="s">
        <v>2818</v>
      </c>
      <c r="D205" s="36">
        <v>29.1</v>
      </c>
      <c r="E205" s="36" t="s">
        <v>2935</v>
      </c>
      <c r="F205" s="36" t="s">
        <v>2727</v>
      </c>
      <c r="G205" s="36" t="s">
        <v>2928</v>
      </c>
    </row>
    <row r="206" spans="1:7" ht="12.75">
      <c r="A206" s="59">
        <v>205</v>
      </c>
      <c r="B206" s="36" t="s">
        <v>2258</v>
      </c>
      <c r="C206" s="36" t="s">
        <v>1608</v>
      </c>
      <c r="D206" s="36">
        <v>115</v>
      </c>
      <c r="E206" s="36" t="s">
        <v>3355</v>
      </c>
      <c r="F206" s="36" t="s">
        <v>2727</v>
      </c>
      <c r="G206" s="36" t="s">
        <v>2928</v>
      </c>
    </row>
    <row r="207" spans="1:7" ht="12.75">
      <c r="A207" s="59">
        <v>206</v>
      </c>
      <c r="B207" s="36" t="s">
        <v>2259</v>
      </c>
      <c r="C207" s="36" t="s">
        <v>2818</v>
      </c>
      <c r="D207" s="36">
        <v>80.2</v>
      </c>
      <c r="E207" s="36" t="s">
        <v>3355</v>
      </c>
      <c r="F207" s="36" t="s">
        <v>2727</v>
      </c>
      <c r="G207" s="36" t="s">
        <v>2928</v>
      </c>
    </row>
    <row r="208" spans="1:7" ht="12.75">
      <c r="A208" s="59">
        <v>207</v>
      </c>
      <c r="B208" s="36" t="s">
        <v>2267</v>
      </c>
      <c r="C208" s="36" t="s">
        <v>2818</v>
      </c>
      <c r="D208" s="36">
        <v>22</v>
      </c>
      <c r="E208" s="36" t="s">
        <v>2935</v>
      </c>
      <c r="F208" s="36" t="s">
        <v>2727</v>
      </c>
      <c r="G208" s="36" t="s">
        <v>2928</v>
      </c>
    </row>
    <row r="209" spans="1:7" ht="12.75">
      <c r="A209" s="59">
        <v>208</v>
      </c>
      <c r="B209" s="36" t="s">
        <v>2269</v>
      </c>
      <c r="C209" s="36" t="s">
        <v>2818</v>
      </c>
      <c r="D209" s="36">
        <v>21.3</v>
      </c>
      <c r="E209" s="36" t="s">
        <v>2935</v>
      </c>
      <c r="F209" s="36" t="s">
        <v>2727</v>
      </c>
      <c r="G209" s="36" t="s">
        <v>2928</v>
      </c>
    </row>
    <row r="210" spans="1:7" ht="12.75">
      <c r="A210" s="59">
        <v>209</v>
      </c>
      <c r="B210" s="36" t="s">
        <v>2255</v>
      </c>
      <c r="C210" s="36" t="s">
        <v>3060</v>
      </c>
      <c r="D210" s="36">
        <v>257.3</v>
      </c>
      <c r="E210" s="36" t="s">
        <v>2935</v>
      </c>
      <c r="F210" s="36" t="s">
        <v>2727</v>
      </c>
      <c r="G210" s="36" t="s">
        <v>2928</v>
      </c>
    </row>
    <row r="211" spans="1:7" ht="12.75">
      <c r="A211" s="59">
        <v>210</v>
      </c>
      <c r="B211" s="36" t="s">
        <v>2254</v>
      </c>
      <c r="C211" s="36" t="s">
        <v>3060</v>
      </c>
      <c r="D211" s="36">
        <v>26.2</v>
      </c>
      <c r="E211" s="36" t="s">
        <v>2935</v>
      </c>
      <c r="F211" s="36" t="s">
        <v>2727</v>
      </c>
      <c r="G211" s="36" t="s">
        <v>2928</v>
      </c>
    </row>
    <row r="212" spans="1:7" ht="12.75">
      <c r="A212" s="59">
        <v>211</v>
      </c>
      <c r="B212" s="36" t="s">
        <v>2265</v>
      </c>
      <c r="C212" s="36" t="s">
        <v>2818</v>
      </c>
      <c r="D212" s="36">
        <v>25.3</v>
      </c>
      <c r="E212" s="36" t="s">
        <v>2935</v>
      </c>
      <c r="F212" s="36" t="s">
        <v>2727</v>
      </c>
      <c r="G212" s="36" t="s">
        <v>2928</v>
      </c>
    </row>
    <row r="213" spans="1:7" ht="12.75">
      <c r="A213" s="59">
        <v>212</v>
      </c>
      <c r="B213" s="36" t="s">
        <v>4026</v>
      </c>
      <c r="C213" s="36" t="s">
        <v>4027</v>
      </c>
      <c r="D213" s="36">
        <v>689</v>
      </c>
      <c r="E213" s="36" t="s">
        <v>2935</v>
      </c>
      <c r="F213" s="36" t="s">
        <v>4024</v>
      </c>
      <c r="G213" s="36" t="s">
        <v>522</v>
      </c>
    </row>
    <row r="214" spans="1:7" ht="12.75">
      <c r="A214" s="59">
        <v>213</v>
      </c>
      <c r="B214" s="36" t="s">
        <v>4008</v>
      </c>
      <c r="C214" s="36" t="s">
        <v>3754</v>
      </c>
      <c r="D214" s="36">
        <v>18.4</v>
      </c>
      <c r="E214" s="36" t="s">
        <v>3355</v>
      </c>
      <c r="F214" s="36" t="s">
        <v>3024</v>
      </c>
      <c r="G214" s="36" t="s">
        <v>964</v>
      </c>
    </row>
    <row r="215" spans="1:7" ht="12.75">
      <c r="A215" s="59">
        <v>214</v>
      </c>
      <c r="B215" s="36" t="s">
        <v>4007</v>
      </c>
      <c r="C215" s="36" t="s">
        <v>4009</v>
      </c>
      <c r="D215" s="36">
        <v>242</v>
      </c>
      <c r="E215" s="36" t="s">
        <v>2935</v>
      </c>
      <c r="F215" s="36" t="s">
        <v>3988</v>
      </c>
      <c r="G215" s="36" t="s">
        <v>3205</v>
      </c>
    </row>
    <row r="216" spans="1:7" ht="12.75">
      <c r="A216" s="59">
        <v>215</v>
      </c>
      <c r="B216" s="36" t="s">
        <v>4010</v>
      </c>
      <c r="C216" s="36" t="s">
        <v>1608</v>
      </c>
      <c r="D216" s="36">
        <v>231</v>
      </c>
      <c r="E216" s="36" t="s">
        <v>899</v>
      </c>
      <c r="F216" s="36" t="s">
        <v>3988</v>
      </c>
      <c r="G216" s="36" t="s">
        <v>3205</v>
      </c>
    </row>
    <row r="217" spans="1:7" ht="12.75">
      <c r="A217" s="59">
        <v>216</v>
      </c>
      <c r="B217" s="36" t="s">
        <v>4011</v>
      </c>
      <c r="C217" s="36" t="s">
        <v>3869</v>
      </c>
      <c r="D217" s="36">
        <v>76.7</v>
      </c>
      <c r="E217" s="36" t="s">
        <v>3355</v>
      </c>
      <c r="F217" s="36" t="s">
        <v>3988</v>
      </c>
      <c r="G217" s="36" t="s">
        <v>3205</v>
      </c>
    </row>
    <row r="218" spans="1:7" ht="12.75">
      <c r="A218" s="59">
        <v>217</v>
      </c>
      <c r="B218" s="36" t="s">
        <v>437</v>
      </c>
      <c r="C218" s="36" t="s">
        <v>914</v>
      </c>
      <c r="D218" s="36">
        <v>27.1</v>
      </c>
      <c r="E218" s="36" t="s">
        <v>2935</v>
      </c>
      <c r="F218" s="36" t="s">
        <v>2084</v>
      </c>
      <c r="G218" s="36" t="s">
        <v>964</v>
      </c>
    </row>
    <row r="219" spans="1:7" ht="12.75">
      <c r="A219" s="59">
        <v>218</v>
      </c>
      <c r="B219" s="36" t="s">
        <v>438</v>
      </c>
      <c r="C219" s="36" t="s">
        <v>914</v>
      </c>
      <c r="D219" s="36">
        <v>37.2</v>
      </c>
      <c r="E219" s="36" t="s">
        <v>2935</v>
      </c>
      <c r="F219" s="36" t="s">
        <v>2084</v>
      </c>
      <c r="G219" s="36" t="s">
        <v>964</v>
      </c>
    </row>
    <row r="220" spans="1:7" ht="12.75">
      <c r="A220" s="59">
        <v>219</v>
      </c>
      <c r="B220" s="36" t="s">
        <v>1579</v>
      </c>
      <c r="C220" s="36"/>
      <c r="D220" s="36">
        <f>334+356</f>
        <v>690</v>
      </c>
      <c r="E220" s="36" t="s">
        <v>2935</v>
      </c>
      <c r="F220" s="36" t="s">
        <v>3910</v>
      </c>
      <c r="G220" s="36" t="s">
        <v>1863</v>
      </c>
    </row>
    <row r="221" spans="1:7" ht="12.75">
      <c r="A221" s="59">
        <v>220</v>
      </c>
      <c r="B221" s="36" t="s">
        <v>2295</v>
      </c>
      <c r="C221" s="36" t="s">
        <v>3060</v>
      </c>
      <c r="D221" s="36">
        <v>34.4</v>
      </c>
      <c r="E221" s="36" t="s">
        <v>3355</v>
      </c>
      <c r="F221" s="36" t="s">
        <v>2290</v>
      </c>
      <c r="G221" s="36" t="s">
        <v>1096</v>
      </c>
    </row>
    <row r="222" spans="1:7" ht="12.75">
      <c r="A222" s="59">
        <v>221</v>
      </c>
      <c r="B222" s="36" t="s">
        <v>2295</v>
      </c>
      <c r="C222" s="36" t="s">
        <v>914</v>
      </c>
      <c r="D222" s="36">
        <v>23.6</v>
      </c>
      <c r="E222" s="36" t="s">
        <v>2935</v>
      </c>
      <c r="F222" s="36" t="s">
        <v>2084</v>
      </c>
      <c r="G222" s="36" t="s">
        <v>964</v>
      </c>
    </row>
    <row r="223" spans="1:7" ht="12.75">
      <c r="A223" s="59">
        <v>222</v>
      </c>
      <c r="B223" s="36" t="s">
        <v>2294</v>
      </c>
      <c r="C223" s="36" t="s">
        <v>3060</v>
      </c>
      <c r="D223" s="36">
        <v>55.3</v>
      </c>
      <c r="E223" s="36" t="s">
        <v>3355</v>
      </c>
      <c r="F223" s="36" t="s">
        <v>2290</v>
      </c>
      <c r="G223" s="36" t="s">
        <v>1096</v>
      </c>
    </row>
    <row r="224" spans="1:7" ht="12.75">
      <c r="A224" s="59">
        <v>223</v>
      </c>
      <c r="B224" s="36" t="s">
        <v>1298</v>
      </c>
      <c r="C224" s="36" t="s">
        <v>3060</v>
      </c>
      <c r="D224" s="36">
        <v>615</v>
      </c>
      <c r="E224" s="36" t="s">
        <v>3355</v>
      </c>
      <c r="F224" s="36" t="s">
        <v>2395</v>
      </c>
      <c r="G224" s="36" t="s">
        <v>3205</v>
      </c>
    </row>
    <row r="225" spans="1:7" ht="12.75">
      <c r="A225" s="59">
        <v>224</v>
      </c>
      <c r="B225" s="36" t="s">
        <v>3326</v>
      </c>
      <c r="C225" s="36" t="s">
        <v>3060</v>
      </c>
      <c r="D225" s="36">
        <v>663</v>
      </c>
      <c r="E225" s="36" t="s">
        <v>3355</v>
      </c>
      <c r="F225" s="36" t="s">
        <v>2395</v>
      </c>
      <c r="G225" s="36" t="s">
        <v>3205</v>
      </c>
    </row>
    <row r="226" spans="1:7" ht="12.75">
      <c r="A226" s="59">
        <v>225</v>
      </c>
      <c r="B226" s="60" t="s">
        <v>2276</v>
      </c>
      <c r="C226" s="60" t="s">
        <v>2277</v>
      </c>
      <c r="D226" s="60">
        <v>104</v>
      </c>
      <c r="E226" s="60" t="s">
        <v>2935</v>
      </c>
      <c r="F226" s="60" t="s">
        <v>3578</v>
      </c>
      <c r="G226" s="60" t="s">
        <v>1096</v>
      </c>
    </row>
    <row r="227" spans="1:7" ht="12.75">
      <c r="A227" s="59">
        <v>226</v>
      </c>
      <c r="B227" s="60" t="s">
        <v>2682</v>
      </c>
      <c r="C227" s="60" t="s">
        <v>3547</v>
      </c>
      <c r="D227" s="60">
        <v>540.4</v>
      </c>
      <c r="E227" s="60" t="s">
        <v>2935</v>
      </c>
      <c r="F227" s="60" t="s">
        <v>2674</v>
      </c>
      <c r="G227" s="60" t="s">
        <v>1096</v>
      </c>
    </row>
    <row r="228" spans="1:7" ht="12.75">
      <c r="A228" s="59">
        <v>227</v>
      </c>
      <c r="B228" s="36" t="s">
        <v>3365</v>
      </c>
      <c r="C228" s="36" t="s">
        <v>2818</v>
      </c>
      <c r="D228" s="36">
        <v>233</v>
      </c>
      <c r="E228" s="36" t="s">
        <v>2935</v>
      </c>
      <c r="F228" s="36" t="s">
        <v>2192</v>
      </c>
      <c r="G228" s="36" t="s">
        <v>3206</v>
      </c>
    </row>
    <row r="229" spans="1:7" ht="12.75">
      <c r="A229" s="59">
        <v>228</v>
      </c>
      <c r="B229" s="36" t="s">
        <v>3364</v>
      </c>
      <c r="C229" s="36" t="s">
        <v>3060</v>
      </c>
      <c r="D229" s="36">
        <v>104</v>
      </c>
      <c r="E229" s="36" t="s">
        <v>2935</v>
      </c>
      <c r="F229" s="36" t="s">
        <v>2193</v>
      </c>
      <c r="G229" s="36" t="s">
        <v>3206</v>
      </c>
    </row>
    <row r="230" spans="1:7" ht="12.75">
      <c r="A230" s="59">
        <v>229</v>
      </c>
      <c r="B230" s="36" t="s">
        <v>2873</v>
      </c>
      <c r="C230" s="36" t="s">
        <v>2872</v>
      </c>
      <c r="D230" s="36">
        <v>647</v>
      </c>
      <c r="E230" s="36" t="s">
        <v>3355</v>
      </c>
      <c r="F230" s="36" t="s">
        <v>2874</v>
      </c>
      <c r="G230" s="36" t="s">
        <v>643</v>
      </c>
    </row>
    <row r="231" spans="1:7" ht="12.75">
      <c r="A231" s="59">
        <v>230</v>
      </c>
      <c r="B231" s="36" t="s">
        <v>1680</v>
      </c>
      <c r="C231" s="36" t="s">
        <v>3060</v>
      </c>
      <c r="D231" s="36">
        <v>56.6</v>
      </c>
      <c r="E231" s="36" t="s">
        <v>3355</v>
      </c>
      <c r="F231" s="36" t="s">
        <v>3453</v>
      </c>
      <c r="G231" s="36" t="s">
        <v>1096</v>
      </c>
    </row>
    <row r="232" spans="1:7" ht="12.75">
      <c r="A232" s="59">
        <v>231</v>
      </c>
      <c r="B232" s="36" t="s">
        <v>1042</v>
      </c>
      <c r="C232" s="36" t="s">
        <v>2818</v>
      </c>
      <c r="D232" s="36">
        <v>4.16</v>
      </c>
      <c r="E232" s="36" t="s">
        <v>2935</v>
      </c>
      <c r="F232" s="36" t="s">
        <v>2769</v>
      </c>
      <c r="G232" s="36" t="s">
        <v>3206</v>
      </c>
    </row>
    <row r="233" spans="1:7" ht="12.75">
      <c r="A233" s="59">
        <v>232</v>
      </c>
      <c r="B233" s="36" t="s">
        <v>2046</v>
      </c>
      <c r="C233" s="36" t="s">
        <v>2818</v>
      </c>
      <c r="D233" s="36">
        <v>50.3</v>
      </c>
      <c r="E233" s="36" t="s">
        <v>3355</v>
      </c>
      <c r="F233" s="36" t="s">
        <v>2505</v>
      </c>
      <c r="G233" s="36" t="s">
        <v>643</v>
      </c>
    </row>
    <row r="234" spans="1:7" ht="12.75">
      <c r="A234" s="59">
        <v>233</v>
      </c>
      <c r="B234" s="36" t="s">
        <v>4012</v>
      </c>
      <c r="C234" s="36" t="s">
        <v>3060</v>
      </c>
      <c r="D234" s="36">
        <v>46.6</v>
      </c>
      <c r="E234" s="36" t="s">
        <v>3355</v>
      </c>
      <c r="F234" s="36" t="s">
        <v>3988</v>
      </c>
      <c r="G234" s="36" t="s">
        <v>3205</v>
      </c>
    </row>
    <row r="235" spans="1:7" ht="12.75">
      <c r="A235" s="59">
        <v>234</v>
      </c>
      <c r="B235" s="36" t="s">
        <v>4013</v>
      </c>
      <c r="C235" s="36" t="s">
        <v>4014</v>
      </c>
      <c r="D235" s="36">
        <v>99.5</v>
      </c>
      <c r="E235" s="36" t="s">
        <v>2935</v>
      </c>
      <c r="F235" s="36" t="s">
        <v>3988</v>
      </c>
      <c r="G235" s="36" t="s">
        <v>3205</v>
      </c>
    </row>
    <row r="236" spans="1:7" ht="12.75">
      <c r="A236" s="59">
        <v>235</v>
      </c>
      <c r="B236" s="36" t="s">
        <v>2047</v>
      </c>
      <c r="C236" s="36" t="s">
        <v>2818</v>
      </c>
      <c r="D236" s="36">
        <v>44.6</v>
      </c>
      <c r="E236" s="36" t="s">
        <v>3355</v>
      </c>
      <c r="F236" s="36" t="s">
        <v>2505</v>
      </c>
      <c r="G236" s="36" t="s">
        <v>643</v>
      </c>
    </row>
    <row r="237" spans="1:7" ht="12.75">
      <c r="A237" s="59">
        <v>236</v>
      </c>
      <c r="B237" s="36" t="s">
        <v>1676</v>
      </c>
      <c r="C237" s="36" t="s">
        <v>3060</v>
      </c>
      <c r="D237" s="36">
        <v>47.6</v>
      </c>
      <c r="E237" s="36" t="s">
        <v>2935</v>
      </c>
      <c r="F237" s="36" t="s">
        <v>3453</v>
      </c>
      <c r="G237" s="36" t="s">
        <v>1096</v>
      </c>
    </row>
    <row r="238" spans="1:7" ht="12.75">
      <c r="A238" s="59">
        <v>237</v>
      </c>
      <c r="B238" s="36" t="s">
        <v>2293</v>
      </c>
      <c r="C238" s="36" t="s">
        <v>2125</v>
      </c>
      <c r="D238" s="36">
        <v>700</v>
      </c>
      <c r="E238" s="36" t="s">
        <v>2935</v>
      </c>
      <c r="F238" s="36" t="s">
        <v>2290</v>
      </c>
      <c r="G238" s="36" t="s">
        <v>1096</v>
      </c>
    </row>
    <row r="239" spans="1:7" ht="12.75">
      <c r="A239" s="59">
        <v>238</v>
      </c>
      <c r="B239" s="36" t="s">
        <v>3362</v>
      </c>
      <c r="C239" s="36" t="s">
        <v>3060</v>
      </c>
      <c r="D239" s="36">
        <v>93.9</v>
      </c>
      <c r="E239" s="36" t="s">
        <v>3355</v>
      </c>
      <c r="F239" s="36" t="s">
        <v>2193</v>
      </c>
      <c r="G239" s="36" t="s">
        <v>3206</v>
      </c>
    </row>
    <row r="240" spans="1:7" ht="12.75">
      <c r="A240" s="59">
        <v>239</v>
      </c>
      <c r="B240" s="36" t="s">
        <v>3132</v>
      </c>
      <c r="C240" s="36" t="s">
        <v>2818</v>
      </c>
      <c r="D240" s="36">
        <v>22.7</v>
      </c>
      <c r="E240" s="36" t="s">
        <v>1580</v>
      </c>
      <c r="F240" s="36" t="s">
        <v>2727</v>
      </c>
      <c r="G240" s="36" t="s">
        <v>2928</v>
      </c>
    </row>
    <row r="241" spans="1:7" ht="12.75">
      <c r="A241" s="59">
        <v>240</v>
      </c>
      <c r="B241" s="36" t="s">
        <v>2271</v>
      </c>
      <c r="C241" s="36" t="s">
        <v>3871</v>
      </c>
      <c r="D241" s="36">
        <v>4.4</v>
      </c>
      <c r="E241" s="36" t="s">
        <v>955</v>
      </c>
      <c r="F241" s="36" t="s">
        <v>2727</v>
      </c>
      <c r="G241" s="36" t="s">
        <v>2928</v>
      </c>
    </row>
    <row r="242" spans="1:7" ht="12.75">
      <c r="A242" s="59">
        <v>241</v>
      </c>
      <c r="B242" s="36" t="s">
        <v>3130</v>
      </c>
      <c r="C242" s="36" t="s">
        <v>3871</v>
      </c>
      <c r="D242" s="36">
        <v>3.2</v>
      </c>
      <c r="E242" s="36" t="s">
        <v>955</v>
      </c>
      <c r="F242" s="36" t="s">
        <v>2727</v>
      </c>
      <c r="G242" s="36" t="s">
        <v>2928</v>
      </c>
    </row>
    <row r="243" spans="1:7" ht="12.75">
      <c r="A243" s="59">
        <v>242</v>
      </c>
      <c r="B243" s="36" t="s">
        <v>3131</v>
      </c>
      <c r="C243" s="36" t="s">
        <v>2818</v>
      </c>
      <c r="D243" s="36">
        <v>22.8</v>
      </c>
      <c r="E243" s="36" t="s">
        <v>1580</v>
      </c>
      <c r="F243" s="36" t="s">
        <v>2727</v>
      </c>
      <c r="G243" s="36" t="s">
        <v>2928</v>
      </c>
    </row>
    <row r="244" spans="1:7" ht="12.75">
      <c r="A244" s="59">
        <v>243</v>
      </c>
      <c r="B244" s="36" t="s">
        <v>2270</v>
      </c>
      <c r="C244" s="36" t="s">
        <v>2818</v>
      </c>
      <c r="D244" s="36">
        <v>79.5</v>
      </c>
      <c r="E244" s="36" t="s">
        <v>3355</v>
      </c>
      <c r="F244" s="36" t="s">
        <v>2727</v>
      </c>
      <c r="G244" s="36" t="s">
        <v>2928</v>
      </c>
    </row>
    <row r="245" spans="1:7" ht="12.75">
      <c r="A245" s="59">
        <v>244</v>
      </c>
      <c r="B245" s="36" t="s">
        <v>2421</v>
      </c>
      <c r="C245" s="36" t="s">
        <v>1608</v>
      </c>
      <c r="D245" s="36">
        <v>154</v>
      </c>
      <c r="E245" s="36" t="s">
        <v>3355</v>
      </c>
      <c r="F245" s="36" t="s">
        <v>3453</v>
      </c>
      <c r="G245" s="36" t="s">
        <v>1096</v>
      </c>
    </row>
    <row r="246" spans="1:7" ht="12.75">
      <c r="A246" s="59">
        <v>245</v>
      </c>
      <c r="B246" s="60" t="s">
        <v>719</v>
      </c>
      <c r="C246" s="60" t="s">
        <v>3904</v>
      </c>
      <c r="D246" s="60">
        <v>60.2</v>
      </c>
      <c r="E246" s="60" t="s">
        <v>2935</v>
      </c>
      <c r="F246" s="60" t="s">
        <v>94</v>
      </c>
      <c r="G246" s="60" t="s">
        <v>2928</v>
      </c>
    </row>
    <row r="247" spans="1:7" ht="12.75">
      <c r="A247" s="59">
        <v>246</v>
      </c>
      <c r="B247" s="36" t="s">
        <v>2742</v>
      </c>
      <c r="C247" s="36" t="s">
        <v>3904</v>
      </c>
      <c r="D247" s="36">
        <v>59</v>
      </c>
      <c r="E247" s="36" t="s">
        <v>2935</v>
      </c>
      <c r="F247" s="36" t="s">
        <v>1509</v>
      </c>
      <c r="G247" s="36" t="s">
        <v>1874</v>
      </c>
    </row>
    <row r="248" spans="1:7" ht="12.75">
      <c r="A248" s="59">
        <v>247</v>
      </c>
      <c r="B248" s="36" t="s">
        <v>4015</v>
      </c>
      <c r="C248" s="36" t="s">
        <v>3062</v>
      </c>
      <c r="D248" s="36">
        <v>193</v>
      </c>
      <c r="E248" s="36" t="s">
        <v>3355</v>
      </c>
      <c r="F248" s="36" t="s">
        <v>3988</v>
      </c>
      <c r="G248" s="36" t="s">
        <v>3205</v>
      </c>
    </row>
    <row r="249" spans="1:7" ht="12.75">
      <c r="A249" s="59">
        <v>248</v>
      </c>
      <c r="B249" s="36" t="s">
        <v>1477</v>
      </c>
      <c r="C249" s="36" t="s">
        <v>3904</v>
      </c>
      <c r="D249" s="36">
        <v>91.7</v>
      </c>
      <c r="E249" s="36" t="s">
        <v>2935</v>
      </c>
      <c r="F249" s="36" t="s">
        <v>1474</v>
      </c>
      <c r="G249" s="36" t="s">
        <v>3205</v>
      </c>
    </row>
    <row r="250" spans="1:7" ht="12.75">
      <c r="A250" s="59">
        <v>249</v>
      </c>
      <c r="B250" s="36" t="s">
        <v>1082</v>
      </c>
      <c r="C250" s="36" t="s">
        <v>2818</v>
      </c>
      <c r="D250" s="36">
        <v>9.13</v>
      </c>
      <c r="E250" s="36" t="s">
        <v>1580</v>
      </c>
      <c r="F250" s="36" t="s">
        <v>2193</v>
      </c>
      <c r="G250" s="36" t="s">
        <v>3206</v>
      </c>
    </row>
    <row r="251" spans="1:7" ht="12.75">
      <c r="A251" s="59">
        <v>250</v>
      </c>
      <c r="B251" s="36" t="s">
        <v>3133</v>
      </c>
      <c r="C251" s="36" t="s">
        <v>3135</v>
      </c>
      <c r="D251" s="36">
        <v>26.3</v>
      </c>
      <c r="E251" s="36" t="s">
        <v>2935</v>
      </c>
      <c r="F251" s="36" t="s">
        <v>2727</v>
      </c>
      <c r="G251" s="36" t="s">
        <v>2928</v>
      </c>
    </row>
    <row r="252" spans="1:7" ht="12.75">
      <c r="A252" s="59">
        <v>251</v>
      </c>
      <c r="B252" s="36" t="s">
        <v>3133</v>
      </c>
      <c r="C252" s="36" t="s">
        <v>3135</v>
      </c>
      <c r="D252" s="36">
        <v>28.8</v>
      </c>
      <c r="E252" s="36" t="s">
        <v>2935</v>
      </c>
      <c r="F252" s="36" t="s">
        <v>3431</v>
      </c>
      <c r="G252" s="36" t="s">
        <v>2928</v>
      </c>
    </row>
    <row r="253" spans="1:7" ht="12.75">
      <c r="A253" s="59">
        <v>252</v>
      </c>
      <c r="B253" s="36" t="s">
        <v>3134</v>
      </c>
      <c r="C253" s="36" t="s">
        <v>3060</v>
      </c>
      <c r="D253" s="36">
        <v>26.9</v>
      </c>
      <c r="E253" s="36" t="s">
        <v>2935</v>
      </c>
      <c r="F253" s="36" t="s">
        <v>2727</v>
      </c>
      <c r="G253" s="36" t="s">
        <v>2928</v>
      </c>
    </row>
    <row r="254" spans="1:7" ht="12.75">
      <c r="A254" s="59">
        <v>253</v>
      </c>
      <c r="B254" s="36" t="s">
        <v>3446</v>
      </c>
      <c r="C254" s="36" t="s">
        <v>3060</v>
      </c>
      <c r="D254" s="36">
        <v>42.1</v>
      </c>
      <c r="E254" s="36" t="s">
        <v>2935</v>
      </c>
      <c r="F254" s="36" t="s">
        <v>3431</v>
      </c>
      <c r="G254" s="36" t="s">
        <v>2928</v>
      </c>
    </row>
    <row r="255" spans="1:7" ht="12.75">
      <c r="A255" s="59">
        <v>254</v>
      </c>
      <c r="B255" s="36" t="s">
        <v>2392</v>
      </c>
      <c r="C255" s="36" t="s">
        <v>3904</v>
      </c>
      <c r="D255" s="36">
        <v>91.2</v>
      </c>
      <c r="E255" s="36" t="s">
        <v>2935</v>
      </c>
      <c r="F255" s="36" t="s">
        <v>1150</v>
      </c>
      <c r="G255" s="36" t="s">
        <v>643</v>
      </c>
    </row>
    <row r="256" spans="1:7" ht="12.75">
      <c r="A256" s="59">
        <v>255</v>
      </c>
      <c r="B256" s="36" t="s">
        <v>1674</v>
      </c>
      <c r="C256" s="36" t="s">
        <v>3904</v>
      </c>
      <c r="D256" s="36">
        <v>86.6</v>
      </c>
      <c r="E256" s="36" t="s">
        <v>2935</v>
      </c>
      <c r="F256" s="36" t="s">
        <v>3453</v>
      </c>
      <c r="G256" s="36" t="s">
        <v>1096</v>
      </c>
    </row>
    <row r="257" spans="1:7" ht="12.75">
      <c r="A257" s="59">
        <v>256</v>
      </c>
      <c r="B257" s="36" t="s">
        <v>2391</v>
      </c>
      <c r="C257" s="36" t="s">
        <v>1608</v>
      </c>
      <c r="D257" s="36">
        <v>107</v>
      </c>
      <c r="E257" s="36" t="s">
        <v>2935</v>
      </c>
      <c r="F257" s="36" t="s">
        <v>2316</v>
      </c>
      <c r="G257" s="36" t="s">
        <v>3207</v>
      </c>
    </row>
    <row r="258" spans="1:7" ht="12.75">
      <c r="A258" s="59">
        <v>257</v>
      </c>
      <c r="B258" s="36" t="s">
        <v>2048</v>
      </c>
      <c r="C258" s="36" t="s">
        <v>2818</v>
      </c>
      <c r="D258" s="36">
        <v>61.4</v>
      </c>
      <c r="E258" s="36" t="s">
        <v>3355</v>
      </c>
      <c r="F258" s="36" t="s">
        <v>2505</v>
      </c>
      <c r="G258" s="36" t="s">
        <v>643</v>
      </c>
    </row>
    <row r="259" spans="1:7" ht="12.75">
      <c r="A259" s="59">
        <v>258</v>
      </c>
      <c r="B259" s="36" t="s">
        <v>2564</v>
      </c>
      <c r="C259" s="36" t="s">
        <v>3060</v>
      </c>
      <c r="D259" s="36">
        <v>24.5</v>
      </c>
      <c r="E259" s="36" t="s">
        <v>2935</v>
      </c>
      <c r="F259" s="36" t="s">
        <v>2505</v>
      </c>
      <c r="G259" s="36" t="s">
        <v>643</v>
      </c>
    </row>
    <row r="260" spans="1:7" ht="12.75">
      <c r="A260" s="59">
        <v>259</v>
      </c>
      <c r="B260" s="36" t="s">
        <v>2565</v>
      </c>
      <c r="C260" s="36" t="s">
        <v>3060</v>
      </c>
      <c r="D260" s="36">
        <v>33.6</v>
      </c>
      <c r="E260" s="36" t="s">
        <v>2935</v>
      </c>
      <c r="F260" s="36" t="s">
        <v>2505</v>
      </c>
      <c r="G260" s="36" t="s">
        <v>643</v>
      </c>
    </row>
    <row r="261" spans="1:7" ht="12.75">
      <c r="A261" s="59">
        <v>260</v>
      </c>
      <c r="B261" s="36" t="s">
        <v>350</v>
      </c>
      <c r="C261" s="36" t="s">
        <v>2818</v>
      </c>
      <c r="D261" s="36">
        <v>55.5</v>
      </c>
      <c r="E261" s="36" t="s">
        <v>3355</v>
      </c>
      <c r="F261" s="36" t="s">
        <v>2983</v>
      </c>
      <c r="G261" s="36" t="s">
        <v>3206</v>
      </c>
    </row>
    <row r="262" spans="1:7" ht="12.75">
      <c r="A262" s="59">
        <v>261</v>
      </c>
      <c r="B262" s="36" t="s">
        <v>2982</v>
      </c>
      <c r="C262" s="36" t="s">
        <v>3904</v>
      </c>
      <c r="D262" s="36">
        <v>100</v>
      </c>
      <c r="E262" s="36" t="s">
        <v>2935</v>
      </c>
      <c r="F262" s="36" t="s">
        <v>2983</v>
      </c>
      <c r="G262" s="36" t="s">
        <v>3206</v>
      </c>
    </row>
    <row r="263" spans="1:7" ht="12.75">
      <c r="A263" s="59">
        <v>262</v>
      </c>
      <c r="B263" s="36" t="s">
        <v>2984</v>
      </c>
      <c r="C263" s="36" t="s">
        <v>1608</v>
      </c>
      <c r="D263" s="36">
        <v>79.8</v>
      </c>
      <c r="E263" s="36" t="s">
        <v>3355</v>
      </c>
      <c r="F263" s="36" t="s">
        <v>2983</v>
      </c>
      <c r="G263" s="36" t="s">
        <v>3206</v>
      </c>
    </row>
    <row r="264" spans="1:7" ht="12.75">
      <c r="A264" s="59">
        <v>263</v>
      </c>
      <c r="B264" s="36" t="s">
        <v>390</v>
      </c>
      <c r="C264" s="36" t="s">
        <v>3060</v>
      </c>
      <c r="D264" s="36">
        <v>45.6</v>
      </c>
      <c r="E264" s="36" t="s">
        <v>3355</v>
      </c>
      <c r="F264" s="36" t="s">
        <v>2983</v>
      </c>
      <c r="G264" s="36" t="s">
        <v>3206</v>
      </c>
    </row>
    <row r="265" spans="1:7" ht="12.75">
      <c r="A265" s="59">
        <v>264</v>
      </c>
      <c r="B265" s="36" t="s">
        <v>349</v>
      </c>
      <c r="C265" s="36" t="s">
        <v>2818</v>
      </c>
      <c r="D265" s="36">
        <v>32.8</v>
      </c>
      <c r="E265" s="36" t="s">
        <v>1580</v>
      </c>
      <c r="F265" s="36" t="s">
        <v>2983</v>
      </c>
      <c r="G265" s="36" t="s">
        <v>3206</v>
      </c>
    </row>
    <row r="266" spans="1:7" ht="12.75">
      <c r="A266" s="59">
        <v>265</v>
      </c>
      <c r="B266" s="36" t="s">
        <v>391</v>
      </c>
      <c r="C266" s="36" t="s">
        <v>3060</v>
      </c>
      <c r="D266" s="36">
        <v>71.8</v>
      </c>
      <c r="E266" s="36" t="s">
        <v>3355</v>
      </c>
      <c r="F266" s="36" t="s">
        <v>2983</v>
      </c>
      <c r="G266" s="36" t="s">
        <v>3206</v>
      </c>
    </row>
    <row r="267" spans="1:7" ht="12.75">
      <c r="A267" s="59">
        <v>266</v>
      </c>
      <c r="B267" s="36" t="s">
        <v>348</v>
      </c>
      <c r="C267" s="36" t="s">
        <v>3060</v>
      </c>
      <c r="D267" s="36">
        <v>79</v>
      </c>
      <c r="E267" s="36" t="s">
        <v>3355</v>
      </c>
      <c r="F267" s="36" t="s">
        <v>2983</v>
      </c>
      <c r="G267" s="36" t="s">
        <v>3206</v>
      </c>
    </row>
    <row r="268" spans="1:7" ht="12.75">
      <c r="A268" s="59">
        <v>267</v>
      </c>
      <c r="B268" s="36" t="s">
        <v>348</v>
      </c>
      <c r="C268" s="36" t="s">
        <v>914</v>
      </c>
      <c r="D268" s="36">
        <v>31.7</v>
      </c>
      <c r="E268" s="36" t="s">
        <v>2935</v>
      </c>
      <c r="F268" s="36" t="s">
        <v>2084</v>
      </c>
      <c r="G268" s="36" t="s">
        <v>964</v>
      </c>
    </row>
    <row r="269" spans="1:7" ht="12.75">
      <c r="A269" s="59">
        <v>268</v>
      </c>
      <c r="B269" s="36" t="s">
        <v>392</v>
      </c>
      <c r="C269" s="36" t="s">
        <v>3060</v>
      </c>
      <c r="D269" s="36">
        <v>45.3</v>
      </c>
      <c r="E269" s="36" t="s">
        <v>3355</v>
      </c>
      <c r="F269" s="36" t="s">
        <v>2983</v>
      </c>
      <c r="G269" s="36" t="s">
        <v>3206</v>
      </c>
    </row>
    <row r="270" spans="1:7" ht="12.75">
      <c r="A270" s="59">
        <v>269</v>
      </c>
      <c r="B270" s="36" t="s">
        <v>1300</v>
      </c>
      <c r="C270" s="36" t="s">
        <v>3060</v>
      </c>
      <c r="D270" s="36">
        <v>466.9</v>
      </c>
      <c r="E270" s="36" t="s">
        <v>3355</v>
      </c>
      <c r="F270" s="36" t="s">
        <v>2395</v>
      </c>
      <c r="G270" s="36" t="s">
        <v>3205</v>
      </c>
    </row>
    <row r="271" spans="1:7" ht="12.75">
      <c r="A271" s="59">
        <v>270</v>
      </c>
      <c r="B271" s="50" t="s">
        <v>3755</v>
      </c>
      <c r="C271" s="50" t="s">
        <v>2818</v>
      </c>
      <c r="D271" s="50">
        <v>3.66</v>
      </c>
      <c r="E271" s="50" t="s">
        <v>3355</v>
      </c>
      <c r="F271" s="50" t="s">
        <v>1807</v>
      </c>
      <c r="G271" s="50" t="s">
        <v>2928</v>
      </c>
    </row>
    <row r="272" spans="1:7" ht="12.75">
      <c r="A272" s="59">
        <v>271</v>
      </c>
      <c r="B272" s="36" t="s">
        <v>1675</v>
      </c>
      <c r="C272" s="36" t="s">
        <v>3060</v>
      </c>
      <c r="D272" s="36">
        <v>44</v>
      </c>
      <c r="E272" s="36" t="s">
        <v>2935</v>
      </c>
      <c r="F272" s="36" t="s">
        <v>3453</v>
      </c>
      <c r="G272" s="36" t="s">
        <v>1096</v>
      </c>
    </row>
    <row r="273" spans="1:7" ht="12.75">
      <c r="A273" s="59">
        <v>272</v>
      </c>
      <c r="B273" s="36" t="s">
        <v>2875</v>
      </c>
      <c r="C273" s="36" t="s">
        <v>3060</v>
      </c>
      <c r="D273" s="36">
        <v>978</v>
      </c>
      <c r="E273" s="36" t="s">
        <v>3355</v>
      </c>
      <c r="F273" s="36" t="s">
        <v>2505</v>
      </c>
      <c r="G273" s="36" t="s">
        <v>643</v>
      </c>
    </row>
    <row r="274" spans="1:7" ht="12.75">
      <c r="A274" s="59">
        <v>273</v>
      </c>
      <c r="B274" s="36" t="s">
        <v>1677</v>
      </c>
      <c r="C274" s="36" t="s">
        <v>3060</v>
      </c>
      <c r="D274" s="36">
        <v>55.6</v>
      </c>
      <c r="E274" s="36" t="s">
        <v>3355</v>
      </c>
      <c r="F274" s="36" t="s">
        <v>3453</v>
      </c>
      <c r="G274" s="36" t="s">
        <v>1096</v>
      </c>
    </row>
    <row r="275" spans="1:7" ht="12.75">
      <c r="A275" s="59">
        <v>274</v>
      </c>
      <c r="B275" s="36" t="s">
        <v>750</v>
      </c>
      <c r="C275" s="36" t="s">
        <v>3871</v>
      </c>
      <c r="D275" s="36">
        <v>6.2</v>
      </c>
      <c r="E275" s="36" t="s">
        <v>955</v>
      </c>
      <c r="F275" s="36" t="s">
        <v>2727</v>
      </c>
      <c r="G275" s="36" t="s">
        <v>2928</v>
      </c>
    </row>
    <row r="276" spans="1:7" ht="12.75">
      <c r="A276" s="59">
        <v>275</v>
      </c>
      <c r="B276" s="36" t="s">
        <v>1060</v>
      </c>
      <c r="C276" s="36" t="s">
        <v>3871</v>
      </c>
      <c r="D276" s="36">
        <v>4.1</v>
      </c>
      <c r="E276" s="36" t="s">
        <v>955</v>
      </c>
      <c r="F276" s="36" t="s">
        <v>2727</v>
      </c>
      <c r="G276" s="36" t="s">
        <v>2928</v>
      </c>
    </row>
    <row r="277" spans="1:7" ht="12.75">
      <c r="A277" s="59">
        <v>276</v>
      </c>
      <c r="B277" s="36" t="s">
        <v>1061</v>
      </c>
      <c r="C277" s="36" t="s">
        <v>3871</v>
      </c>
      <c r="D277" s="36">
        <v>3.4</v>
      </c>
      <c r="E277" s="36" t="s">
        <v>955</v>
      </c>
      <c r="F277" s="36" t="s">
        <v>2727</v>
      </c>
      <c r="G277" s="36" t="s">
        <v>2928</v>
      </c>
    </row>
    <row r="278" spans="1:7" ht="12.75">
      <c r="A278" s="59">
        <v>277</v>
      </c>
      <c r="B278" s="36" t="s">
        <v>2296</v>
      </c>
      <c r="C278" s="36" t="s">
        <v>3060</v>
      </c>
      <c r="D278" s="36">
        <v>43.9</v>
      </c>
      <c r="E278" s="36" t="s">
        <v>3355</v>
      </c>
      <c r="F278" s="36" t="s">
        <v>2727</v>
      </c>
      <c r="G278" s="36" t="s">
        <v>2928</v>
      </c>
    </row>
    <row r="279" spans="1:7" ht="12.75">
      <c r="A279" s="59">
        <v>278</v>
      </c>
      <c r="B279" s="36" t="s">
        <v>2297</v>
      </c>
      <c r="C279" s="36" t="s">
        <v>3060</v>
      </c>
      <c r="D279" s="36">
        <v>58.9</v>
      </c>
      <c r="E279" s="36" t="s">
        <v>3355</v>
      </c>
      <c r="F279" s="36" t="s">
        <v>2727</v>
      </c>
      <c r="G279" s="36" t="s">
        <v>2928</v>
      </c>
    </row>
    <row r="280" spans="1:7" ht="12.75">
      <c r="A280" s="59">
        <v>279</v>
      </c>
      <c r="B280" s="36" t="s">
        <v>2298</v>
      </c>
      <c r="C280" s="36" t="s">
        <v>3060</v>
      </c>
      <c r="D280" s="36">
        <v>41.5</v>
      </c>
      <c r="E280" s="36" t="s">
        <v>3355</v>
      </c>
      <c r="F280" s="36" t="s">
        <v>2727</v>
      </c>
      <c r="G280" s="36" t="s">
        <v>2928</v>
      </c>
    </row>
    <row r="281" spans="1:7" ht="12.75">
      <c r="A281" s="59">
        <v>280</v>
      </c>
      <c r="B281" s="36" t="s">
        <v>2299</v>
      </c>
      <c r="C281" s="36" t="s">
        <v>3060</v>
      </c>
      <c r="D281" s="36">
        <v>64.6</v>
      </c>
      <c r="E281" s="36" t="s">
        <v>3355</v>
      </c>
      <c r="F281" s="36" t="s">
        <v>2727</v>
      </c>
      <c r="G281" s="36" t="s">
        <v>2928</v>
      </c>
    </row>
    <row r="282" spans="1:7" ht="12.75">
      <c r="A282" s="59">
        <v>281</v>
      </c>
      <c r="B282" s="36" t="s">
        <v>751</v>
      </c>
      <c r="C282" s="36" t="s">
        <v>3871</v>
      </c>
      <c r="D282" s="36">
        <v>6.6</v>
      </c>
      <c r="E282" s="36" t="s">
        <v>955</v>
      </c>
      <c r="F282" s="36" t="s">
        <v>2727</v>
      </c>
      <c r="G282" s="36" t="s">
        <v>2928</v>
      </c>
    </row>
    <row r="283" spans="1:7" ht="12.75">
      <c r="A283" s="59">
        <v>282</v>
      </c>
      <c r="B283" s="36" t="s">
        <v>2876</v>
      </c>
      <c r="C283" s="36" t="s">
        <v>3060</v>
      </c>
      <c r="D283" s="36">
        <v>1052</v>
      </c>
      <c r="E283" s="36" t="s">
        <v>3355</v>
      </c>
      <c r="F283" s="36" t="s">
        <v>2505</v>
      </c>
      <c r="G283" s="36" t="s">
        <v>643</v>
      </c>
    </row>
    <row r="284" spans="1:7" ht="12.75">
      <c r="A284" s="59">
        <v>283</v>
      </c>
      <c r="B284" s="36" t="s">
        <v>752</v>
      </c>
      <c r="C284" s="36" t="s">
        <v>3871</v>
      </c>
      <c r="D284" s="36">
        <v>5.7</v>
      </c>
      <c r="E284" s="36" t="s">
        <v>955</v>
      </c>
      <c r="F284" s="36" t="s">
        <v>2727</v>
      </c>
      <c r="G284" s="36" t="s">
        <v>2928</v>
      </c>
    </row>
    <row r="285" spans="1:7" ht="12.75">
      <c r="A285" s="59">
        <v>284</v>
      </c>
      <c r="B285" s="36" t="s">
        <v>746</v>
      </c>
      <c r="C285" s="36" t="s">
        <v>3060</v>
      </c>
      <c r="D285" s="36">
        <v>45.9</v>
      </c>
      <c r="E285" s="36" t="s">
        <v>3355</v>
      </c>
      <c r="F285" s="36" t="s">
        <v>2727</v>
      </c>
      <c r="G285" s="36" t="s">
        <v>2928</v>
      </c>
    </row>
    <row r="286" spans="1:7" ht="12.75">
      <c r="A286" s="59">
        <v>285</v>
      </c>
      <c r="B286" s="36" t="s">
        <v>1059</v>
      </c>
      <c r="C286" s="36" t="s">
        <v>3871</v>
      </c>
      <c r="D286" s="36">
        <v>6.4</v>
      </c>
      <c r="E286" s="36" t="s">
        <v>955</v>
      </c>
      <c r="F286" s="36" t="s">
        <v>2727</v>
      </c>
      <c r="G286" s="36" t="s">
        <v>2928</v>
      </c>
    </row>
    <row r="287" spans="1:7" ht="12.75">
      <c r="A287" s="59">
        <v>286</v>
      </c>
      <c r="B287" s="36" t="s">
        <v>1058</v>
      </c>
      <c r="C287" s="36" t="s">
        <v>3871</v>
      </c>
      <c r="D287" s="36">
        <v>5.7</v>
      </c>
      <c r="E287" s="36" t="s">
        <v>955</v>
      </c>
      <c r="F287" s="36" t="s">
        <v>2727</v>
      </c>
      <c r="G287" s="36" t="s">
        <v>2928</v>
      </c>
    </row>
    <row r="288" spans="1:7" ht="12.75">
      <c r="A288" s="59">
        <v>287</v>
      </c>
      <c r="B288" s="36" t="s">
        <v>3136</v>
      </c>
      <c r="C288" s="36" t="s">
        <v>3060</v>
      </c>
      <c r="D288" s="36">
        <v>65.7</v>
      </c>
      <c r="E288" s="36" t="s">
        <v>3355</v>
      </c>
      <c r="F288" s="36" t="s">
        <v>2727</v>
      </c>
      <c r="G288" s="36" t="s">
        <v>2928</v>
      </c>
    </row>
    <row r="289" spans="1:7" ht="12.75">
      <c r="A289" s="59">
        <v>288</v>
      </c>
      <c r="B289" s="36" t="s">
        <v>753</v>
      </c>
      <c r="C289" s="36" t="s">
        <v>3871</v>
      </c>
      <c r="D289" s="36">
        <v>15.8</v>
      </c>
      <c r="E289" s="36" t="s">
        <v>955</v>
      </c>
      <c r="F289" s="36" t="s">
        <v>2727</v>
      </c>
      <c r="G289" s="36" t="s">
        <v>2928</v>
      </c>
    </row>
    <row r="290" spans="1:7" ht="12.75">
      <c r="A290" s="59">
        <v>289</v>
      </c>
      <c r="B290" s="36" t="s">
        <v>747</v>
      </c>
      <c r="C290" s="36" t="s">
        <v>3060</v>
      </c>
      <c r="D290" s="36">
        <v>48.5</v>
      </c>
      <c r="E290" s="36" t="s">
        <v>3355</v>
      </c>
      <c r="F290" s="36" t="s">
        <v>2727</v>
      </c>
      <c r="G290" s="36" t="s">
        <v>2928</v>
      </c>
    </row>
    <row r="291" spans="1:7" ht="12.75">
      <c r="A291" s="59">
        <v>290</v>
      </c>
      <c r="B291" s="36" t="s">
        <v>3140</v>
      </c>
      <c r="C291" s="36" t="s">
        <v>3060</v>
      </c>
      <c r="D291" s="36">
        <v>16.5</v>
      </c>
      <c r="E291" s="36" t="s">
        <v>2935</v>
      </c>
      <c r="F291" s="36" t="s">
        <v>2727</v>
      </c>
      <c r="G291" s="36" t="s">
        <v>2928</v>
      </c>
    </row>
    <row r="292" spans="1:7" ht="12.75">
      <c r="A292" s="59">
        <v>291</v>
      </c>
      <c r="B292" s="36" t="s">
        <v>748</v>
      </c>
      <c r="C292" s="36" t="s">
        <v>3060</v>
      </c>
      <c r="D292" s="36">
        <v>42.9</v>
      </c>
      <c r="E292" s="36" t="s">
        <v>3355</v>
      </c>
      <c r="F292" s="36" t="s">
        <v>2727</v>
      </c>
      <c r="G292" s="36" t="s">
        <v>2928</v>
      </c>
    </row>
    <row r="293" spans="1:7" ht="12.75">
      <c r="A293" s="59">
        <v>292</v>
      </c>
      <c r="B293" s="36" t="s">
        <v>3139</v>
      </c>
      <c r="C293" s="36" t="s">
        <v>3060</v>
      </c>
      <c r="D293" s="36">
        <v>74.9</v>
      </c>
      <c r="E293" s="36" t="s">
        <v>2935</v>
      </c>
      <c r="F293" s="36" t="s">
        <v>2727</v>
      </c>
      <c r="G293" s="36" t="s">
        <v>2928</v>
      </c>
    </row>
    <row r="294" spans="1:7" ht="12.75">
      <c r="A294" s="59">
        <v>293</v>
      </c>
      <c r="B294" s="36" t="s">
        <v>3137</v>
      </c>
      <c r="C294" s="36" t="s">
        <v>3060</v>
      </c>
      <c r="D294" s="36">
        <v>51.3</v>
      </c>
      <c r="E294" s="36" t="s">
        <v>3355</v>
      </c>
      <c r="F294" s="36" t="s">
        <v>2727</v>
      </c>
      <c r="G294" s="36" t="s">
        <v>2928</v>
      </c>
    </row>
    <row r="295" spans="1:7" ht="12.75">
      <c r="A295" s="59">
        <v>294</v>
      </c>
      <c r="B295" s="36" t="s">
        <v>749</v>
      </c>
      <c r="C295" s="36" t="s">
        <v>3060</v>
      </c>
      <c r="D295" s="36">
        <v>5</v>
      </c>
      <c r="E295" s="36" t="s">
        <v>3355</v>
      </c>
      <c r="F295" s="36" t="s">
        <v>2727</v>
      </c>
      <c r="G295" s="36" t="s">
        <v>2928</v>
      </c>
    </row>
    <row r="296" spans="1:7" ht="12.75">
      <c r="A296" s="59">
        <v>295</v>
      </c>
      <c r="B296" s="36" t="s">
        <v>2002</v>
      </c>
      <c r="C296" s="36" t="s">
        <v>1062</v>
      </c>
      <c r="D296" s="36">
        <v>63.7</v>
      </c>
      <c r="E296" s="36" t="s">
        <v>3355</v>
      </c>
      <c r="F296" s="36" t="s">
        <v>2727</v>
      </c>
      <c r="G296" s="36" t="s">
        <v>2928</v>
      </c>
    </row>
    <row r="297" spans="1:7" ht="12.75">
      <c r="A297" s="59">
        <v>296</v>
      </c>
      <c r="B297" s="36" t="s">
        <v>3141</v>
      </c>
      <c r="C297" s="36" t="s">
        <v>3060</v>
      </c>
      <c r="D297" s="36">
        <v>48.2</v>
      </c>
      <c r="E297" s="36" t="s">
        <v>3355</v>
      </c>
      <c r="F297" s="36" t="s">
        <v>2727</v>
      </c>
      <c r="G297" s="36" t="s">
        <v>2928</v>
      </c>
    </row>
    <row r="298" spans="1:7" ht="12.75">
      <c r="A298" s="59">
        <v>297</v>
      </c>
      <c r="B298" s="36" t="s">
        <v>3944</v>
      </c>
      <c r="C298" s="36" t="s">
        <v>2818</v>
      </c>
      <c r="D298" s="36">
        <v>62.8</v>
      </c>
      <c r="E298" s="36" t="s">
        <v>3355</v>
      </c>
      <c r="F298" s="36" t="s">
        <v>762</v>
      </c>
      <c r="G298" s="36" t="s">
        <v>2928</v>
      </c>
    </row>
    <row r="299" spans="1:7" ht="12.75">
      <c r="A299" s="59">
        <v>298</v>
      </c>
      <c r="B299" s="36" t="s">
        <v>3142</v>
      </c>
      <c r="C299" s="36" t="s">
        <v>1007</v>
      </c>
      <c r="D299" s="36">
        <v>37.8</v>
      </c>
      <c r="E299" s="36" t="s">
        <v>3355</v>
      </c>
      <c r="F299" s="36" t="s">
        <v>2727</v>
      </c>
      <c r="G299" s="36" t="s">
        <v>2928</v>
      </c>
    </row>
    <row r="300" spans="1:7" ht="12.75">
      <c r="A300" s="59">
        <v>299</v>
      </c>
      <c r="B300" s="36" t="s">
        <v>3138</v>
      </c>
      <c r="C300" s="36" t="s">
        <v>3060</v>
      </c>
      <c r="D300" s="36">
        <v>73.4</v>
      </c>
      <c r="E300" s="36" t="s">
        <v>3355</v>
      </c>
      <c r="F300" s="36" t="s">
        <v>2727</v>
      </c>
      <c r="G300" s="36" t="s">
        <v>2928</v>
      </c>
    </row>
    <row r="301" spans="1:7" ht="12.75">
      <c r="A301" s="59">
        <v>300</v>
      </c>
      <c r="B301" s="36" t="s">
        <v>1057</v>
      </c>
      <c r="C301" s="36" t="s">
        <v>3871</v>
      </c>
      <c r="D301" s="36">
        <v>8.8</v>
      </c>
      <c r="E301" s="36" t="s">
        <v>955</v>
      </c>
      <c r="F301" s="36" t="s">
        <v>2727</v>
      </c>
      <c r="G301" s="36" t="s">
        <v>2928</v>
      </c>
    </row>
    <row r="302" spans="1:7" ht="12.75">
      <c r="A302" s="59">
        <v>301</v>
      </c>
      <c r="B302" s="36" t="s">
        <v>1064</v>
      </c>
      <c r="C302" s="36" t="s">
        <v>3060</v>
      </c>
      <c r="D302" s="36">
        <v>66.2</v>
      </c>
      <c r="E302" s="36" t="s">
        <v>3355</v>
      </c>
      <c r="F302" s="36" t="s">
        <v>2727</v>
      </c>
      <c r="G302" s="36" t="s">
        <v>2928</v>
      </c>
    </row>
    <row r="303" spans="1:7" ht="12.75">
      <c r="A303" s="59">
        <v>302</v>
      </c>
      <c r="B303" s="36" t="s">
        <v>1063</v>
      </c>
      <c r="C303" s="36" t="s">
        <v>3871</v>
      </c>
      <c r="D303" s="36">
        <v>14.2</v>
      </c>
      <c r="E303" s="36" t="s">
        <v>955</v>
      </c>
      <c r="F303" s="36" t="s">
        <v>2727</v>
      </c>
      <c r="G303" s="36" t="s">
        <v>2928</v>
      </c>
    </row>
    <row r="304" spans="1:7" ht="12.75">
      <c r="A304" s="59">
        <v>303</v>
      </c>
      <c r="B304" s="36" t="s">
        <v>2190</v>
      </c>
      <c r="C304" s="36" t="s">
        <v>3060</v>
      </c>
      <c r="D304" s="36">
        <v>38.3</v>
      </c>
      <c r="E304" s="36" t="s">
        <v>3355</v>
      </c>
      <c r="F304" s="36" t="s">
        <v>3947</v>
      </c>
      <c r="G304" s="36" t="s">
        <v>643</v>
      </c>
    </row>
    <row r="305" spans="1:7" ht="12.75">
      <c r="A305" s="59">
        <v>304</v>
      </c>
      <c r="B305" s="36" t="s">
        <v>2191</v>
      </c>
      <c r="C305" s="36" t="s">
        <v>3060</v>
      </c>
      <c r="D305" s="36">
        <v>2.5</v>
      </c>
      <c r="E305" s="36" t="s">
        <v>3355</v>
      </c>
      <c r="F305" s="36" t="s">
        <v>3947</v>
      </c>
      <c r="G305" s="36" t="s">
        <v>643</v>
      </c>
    </row>
    <row r="306" spans="1:7" ht="12.75">
      <c r="A306" s="59">
        <v>305</v>
      </c>
      <c r="B306" s="36" t="s">
        <v>2907</v>
      </c>
      <c r="C306" s="36" t="s">
        <v>3060</v>
      </c>
      <c r="D306" s="36">
        <v>8</v>
      </c>
      <c r="E306" s="36" t="s">
        <v>955</v>
      </c>
      <c r="F306" s="36" t="s">
        <v>3453</v>
      </c>
      <c r="G306" s="36" t="s">
        <v>1096</v>
      </c>
    </row>
    <row r="307" spans="1:7" ht="12.75">
      <c r="A307" s="59">
        <v>306</v>
      </c>
      <c r="B307" s="36" t="s">
        <v>2903</v>
      </c>
      <c r="C307" s="36" t="s">
        <v>3060</v>
      </c>
      <c r="D307" s="36">
        <v>29.9</v>
      </c>
      <c r="E307" s="36" t="s">
        <v>3355</v>
      </c>
      <c r="F307" s="36" t="s">
        <v>3453</v>
      </c>
      <c r="G307" s="36" t="s">
        <v>1096</v>
      </c>
    </row>
    <row r="308" spans="1:7" ht="12.75">
      <c r="A308" s="59">
        <v>307</v>
      </c>
      <c r="B308" s="36" t="s">
        <v>445</v>
      </c>
      <c r="C308" s="36" t="s">
        <v>914</v>
      </c>
      <c r="D308" s="36">
        <v>26.4</v>
      </c>
      <c r="E308" s="36" t="s">
        <v>2935</v>
      </c>
      <c r="F308" s="36" t="s">
        <v>2084</v>
      </c>
      <c r="G308" s="36" t="s">
        <v>964</v>
      </c>
    </row>
    <row r="309" spans="1:7" ht="12.75">
      <c r="A309" s="59">
        <v>308</v>
      </c>
      <c r="B309" s="36" t="s">
        <v>3436</v>
      </c>
      <c r="C309" s="36" t="s">
        <v>3060</v>
      </c>
      <c r="D309" s="36">
        <v>29.4</v>
      </c>
      <c r="E309" s="36" t="s">
        <v>3355</v>
      </c>
      <c r="F309" s="36" t="s">
        <v>3431</v>
      </c>
      <c r="G309" s="36" t="s">
        <v>2928</v>
      </c>
    </row>
    <row r="310" spans="1:7" ht="12.75">
      <c r="A310" s="59">
        <v>309</v>
      </c>
      <c r="B310" s="36" t="s">
        <v>65</v>
      </c>
      <c r="C310" s="36" t="s">
        <v>2818</v>
      </c>
      <c r="D310" s="36">
        <v>7.5</v>
      </c>
      <c r="E310" s="36" t="s">
        <v>1580</v>
      </c>
      <c r="F310" s="36" t="s">
        <v>3431</v>
      </c>
      <c r="G310" s="36" t="s">
        <v>2928</v>
      </c>
    </row>
    <row r="311" spans="1:7" ht="12.75">
      <c r="A311" s="59">
        <v>310</v>
      </c>
      <c r="B311" s="36" t="s">
        <v>65</v>
      </c>
      <c r="C311" s="36" t="s">
        <v>3060</v>
      </c>
      <c r="D311" s="36">
        <v>48</v>
      </c>
      <c r="E311" s="36" t="s">
        <v>3355</v>
      </c>
      <c r="F311" s="36" t="s">
        <v>2727</v>
      </c>
      <c r="G311" s="36" t="s">
        <v>2928</v>
      </c>
    </row>
    <row r="312" spans="1:7" ht="12.75">
      <c r="A312" s="59">
        <v>311</v>
      </c>
      <c r="B312" s="36" t="s">
        <v>71</v>
      </c>
      <c r="C312" s="36" t="s">
        <v>72</v>
      </c>
      <c r="D312" s="36">
        <v>2.3</v>
      </c>
      <c r="E312" s="36" t="s">
        <v>3355</v>
      </c>
      <c r="F312" s="36" t="s">
        <v>2727</v>
      </c>
      <c r="G312" s="36" t="s">
        <v>2928</v>
      </c>
    </row>
    <row r="313" spans="1:7" ht="12.75">
      <c r="A313" s="59">
        <v>312</v>
      </c>
      <c r="B313" s="36" t="s">
        <v>64</v>
      </c>
      <c r="C313" s="36" t="s">
        <v>3060</v>
      </c>
      <c r="D313" s="36">
        <v>8.4</v>
      </c>
      <c r="E313" s="36" t="s">
        <v>2935</v>
      </c>
      <c r="F313" s="36" t="s">
        <v>2727</v>
      </c>
      <c r="G313" s="36" t="s">
        <v>2928</v>
      </c>
    </row>
    <row r="314" spans="1:7" ht="12.75">
      <c r="A314" s="59">
        <v>313</v>
      </c>
      <c r="B314" s="36" t="s">
        <v>1065</v>
      </c>
      <c r="C314" s="36" t="s">
        <v>3060</v>
      </c>
      <c r="D314" s="36">
        <v>29.9</v>
      </c>
      <c r="E314" s="36" t="s">
        <v>2935</v>
      </c>
      <c r="F314" s="36" t="s">
        <v>2727</v>
      </c>
      <c r="G314" s="36" t="s">
        <v>2928</v>
      </c>
    </row>
    <row r="315" spans="1:7" ht="12.75">
      <c r="A315" s="59">
        <v>314</v>
      </c>
      <c r="B315" s="36" t="s">
        <v>1065</v>
      </c>
      <c r="C315" s="36" t="s">
        <v>3060</v>
      </c>
      <c r="D315" s="36">
        <v>50.5</v>
      </c>
      <c r="E315" s="36" t="s">
        <v>3355</v>
      </c>
      <c r="F315" s="36" t="s">
        <v>3431</v>
      </c>
      <c r="G315" s="36" t="s">
        <v>2928</v>
      </c>
    </row>
    <row r="316" spans="1:7" ht="12.75">
      <c r="A316" s="59">
        <v>315</v>
      </c>
      <c r="B316" s="36" t="s">
        <v>1066</v>
      </c>
      <c r="C316" s="36" t="s">
        <v>3060</v>
      </c>
      <c r="D316" s="36">
        <v>31.3</v>
      </c>
      <c r="E316" s="36" t="s">
        <v>2935</v>
      </c>
      <c r="F316" s="36" t="s">
        <v>2727</v>
      </c>
      <c r="G316" s="36" t="s">
        <v>2928</v>
      </c>
    </row>
    <row r="317" spans="1:7" ht="12.75">
      <c r="A317" s="59">
        <v>316</v>
      </c>
      <c r="B317" s="36" t="s">
        <v>68</v>
      </c>
      <c r="C317" s="36" t="s">
        <v>2872</v>
      </c>
      <c r="D317" s="36">
        <v>52.4</v>
      </c>
      <c r="E317" s="36" t="s">
        <v>3355</v>
      </c>
      <c r="F317" s="36" t="s">
        <v>2727</v>
      </c>
      <c r="G317" s="36" t="s">
        <v>2928</v>
      </c>
    </row>
    <row r="318" spans="1:7" ht="12.75">
      <c r="A318" s="59">
        <v>317</v>
      </c>
      <c r="B318" s="36" t="s">
        <v>3442</v>
      </c>
      <c r="C318" s="36" t="s">
        <v>3060</v>
      </c>
      <c r="D318" s="36">
        <v>37.4</v>
      </c>
      <c r="E318" s="36" t="s">
        <v>3355</v>
      </c>
      <c r="F318" s="36"/>
      <c r="G318" s="36" t="s">
        <v>2928</v>
      </c>
    </row>
    <row r="319" spans="1:7" ht="12.75">
      <c r="A319" s="59">
        <v>318</v>
      </c>
      <c r="B319" s="36" t="s">
        <v>66</v>
      </c>
      <c r="C319" s="36" t="s">
        <v>3060</v>
      </c>
      <c r="D319" s="36">
        <v>21.4</v>
      </c>
      <c r="E319" s="36" t="s">
        <v>2935</v>
      </c>
      <c r="F319" s="36" t="s">
        <v>2727</v>
      </c>
      <c r="G319" s="36" t="s">
        <v>2928</v>
      </c>
    </row>
    <row r="320" spans="1:7" ht="12.75">
      <c r="A320" s="59">
        <v>319</v>
      </c>
      <c r="B320" s="36" t="s">
        <v>3441</v>
      </c>
      <c r="C320" s="36" t="s">
        <v>3060</v>
      </c>
      <c r="D320" s="36">
        <v>63.6</v>
      </c>
      <c r="E320" s="36" t="s">
        <v>3355</v>
      </c>
      <c r="F320" s="36" t="s">
        <v>3431</v>
      </c>
      <c r="G320" s="36" t="s">
        <v>2928</v>
      </c>
    </row>
    <row r="321" spans="1:7" ht="12.75">
      <c r="A321" s="59">
        <v>320</v>
      </c>
      <c r="B321" s="36" t="s">
        <v>61</v>
      </c>
      <c r="C321" s="36" t="s">
        <v>3060</v>
      </c>
      <c r="D321" s="36">
        <v>22.3</v>
      </c>
      <c r="E321" s="36" t="s">
        <v>2935</v>
      </c>
      <c r="F321" s="36" t="s">
        <v>2727</v>
      </c>
      <c r="G321" s="36" t="s">
        <v>2928</v>
      </c>
    </row>
    <row r="322" spans="1:7" ht="12.75">
      <c r="A322" s="59">
        <v>321</v>
      </c>
      <c r="B322" s="36" t="s">
        <v>69</v>
      </c>
      <c r="C322" s="36" t="s">
        <v>2818</v>
      </c>
      <c r="D322" s="42">
        <v>17.9</v>
      </c>
      <c r="E322" s="36" t="s">
        <v>1580</v>
      </c>
      <c r="F322" s="36" t="s">
        <v>2727</v>
      </c>
      <c r="G322" s="36" t="s">
        <v>2928</v>
      </c>
    </row>
    <row r="323" spans="1:7" ht="12.75">
      <c r="A323" s="59">
        <v>322</v>
      </c>
      <c r="B323" s="36" t="s">
        <v>62</v>
      </c>
      <c r="C323" s="36" t="s">
        <v>635</v>
      </c>
      <c r="D323" s="42">
        <v>31.2</v>
      </c>
      <c r="E323" s="36" t="s">
        <v>2935</v>
      </c>
      <c r="F323" s="36" t="s">
        <v>2727</v>
      </c>
      <c r="G323" s="36" t="s">
        <v>2928</v>
      </c>
    </row>
    <row r="324" spans="1:7" ht="12.75">
      <c r="A324" s="59">
        <v>323</v>
      </c>
      <c r="B324" s="36" t="s">
        <v>62</v>
      </c>
      <c r="C324" s="36" t="s">
        <v>3060</v>
      </c>
      <c r="D324" s="42">
        <v>50.1</v>
      </c>
      <c r="E324" s="36" t="s">
        <v>2935</v>
      </c>
      <c r="F324" s="36" t="s">
        <v>3431</v>
      </c>
      <c r="G324" s="36" t="s">
        <v>2928</v>
      </c>
    </row>
    <row r="325" spans="1:7" ht="12.75">
      <c r="A325" s="59">
        <v>324</v>
      </c>
      <c r="B325" s="36" t="s">
        <v>3437</v>
      </c>
      <c r="C325" s="36" t="s">
        <v>2818</v>
      </c>
      <c r="D325" s="42">
        <v>30.8</v>
      </c>
      <c r="E325" s="36" t="s">
        <v>3355</v>
      </c>
      <c r="F325" s="36" t="s">
        <v>3431</v>
      </c>
      <c r="G325" s="36" t="s">
        <v>2928</v>
      </c>
    </row>
    <row r="326" spans="1:7" ht="12.75">
      <c r="A326" s="59">
        <v>325</v>
      </c>
      <c r="B326" s="36" t="s">
        <v>3434</v>
      </c>
      <c r="C326" s="36" t="s">
        <v>3060</v>
      </c>
      <c r="D326" s="42">
        <v>10.5</v>
      </c>
      <c r="E326" s="36" t="s">
        <v>3355</v>
      </c>
      <c r="F326" s="36" t="s">
        <v>2727</v>
      </c>
      <c r="G326" s="36" t="s">
        <v>2928</v>
      </c>
    </row>
    <row r="327" spans="1:7" ht="12.75">
      <c r="A327" s="59">
        <v>326</v>
      </c>
      <c r="B327" s="36" t="s">
        <v>3433</v>
      </c>
      <c r="C327" s="36" t="s">
        <v>2818</v>
      </c>
      <c r="D327" s="37">
        <v>1</v>
      </c>
      <c r="E327" s="36" t="s">
        <v>3355</v>
      </c>
      <c r="F327" s="36" t="s">
        <v>3431</v>
      </c>
      <c r="G327" s="36" t="s">
        <v>2928</v>
      </c>
    </row>
    <row r="328" spans="1:7" ht="12.75">
      <c r="A328" s="59">
        <v>327</v>
      </c>
      <c r="B328" s="36" t="s">
        <v>70</v>
      </c>
      <c r="C328" s="36" t="s">
        <v>3060</v>
      </c>
      <c r="D328" s="37">
        <v>46.7</v>
      </c>
      <c r="E328" s="36" t="s">
        <v>3355</v>
      </c>
      <c r="F328" s="36" t="s">
        <v>2727</v>
      </c>
      <c r="G328" s="36" t="s">
        <v>2928</v>
      </c>
    </row>
    <row r="329" spans="1:7" ht="12.75">
      <c r="A329" s="59">
        <v>328</v>
      </c>
      <c r="B329" s="36" t="s">
        <v>63</v>
      </c>
      <c r="C329" s="36" t="s">
        <v>3060</v>
      </c>
      <c r="D329" s="36">
        <v>28</v>
      </c>
      <c r="E329" s="36" t="s">
        <v>2935</v>
      </c>
      <c r="F329" s="36" t="s">
        <v>2727</v>
      </c>
      <c r="G329" s="36" t="s">
        <v>2928</v>
      </c>
    </row>
    <row r="330" spans="1:7" ht="12.75">
      <c r="A330" s="59">
        <v>329</v>
      </c>
      <c r="B330" s="36" t="s">
        <v>63</v>
      </c>
      <c r="C330" s="36" t="s">
        <v>3060</v>
      </c>
      <c r="D330" s="36">
        <v>48.6</v>
      </c>
      <c r="E330" s="36" t="s">
        <v>3355</v>
      </c>
      <c r="F330" s="36" t="s">
        <v>3431</v>
      </c>
      <c r="G330" s="36" t="s">
        <v>2928</v>
      </c>
    </row>
    <row r="331" spans="1:7" ht="12.75">
      <c r="A331" s="59">
        <v>330</v>
      </c>
      <c r="B331" s="36" t="s">
        <v>3439</v>
      </c>
      <c r="C331" s="36" t="s">
        <v>2818</v>
      </c>
      <c r="D331" s="36">
        <v>3</v>
      </c>
      <c r="E331" s="36" t="s">
        <v>1580</v>
      </c>
      <c r="F331" s="36" t="s">
        <v>3431</v>
      </c>
      <c r="G331" s="36" t="s">
        <v>2928</v>
      </c>
    </row>
    <row r="332" spans="1:7" ht="12.75">
      <c r="A332" s="59">
        <v>331</v>
      </c>
      <c r="B332" s="36" t="s">
        <v>3435</v>
      </c>
      <c r="C332" s="36" t="s">
        <v>3060</v>
      </c>
      <c r="D332" s="36">
        <v>41.8</v>
      </c>
      <c r="E332" s="36" t="s">
        <v>3355</v>
      </c>
      <c r="F332" s="36" t="s">
        <v>3431</v>
      </c>
      <c r="G332" s="36" t="s">
        <v>2928</v>
      </c>
    </row>
    <row r="333" spans="1:7" ht="12.75">
      <c r="A333" s="59">
        <v>332</v>
      </c>
      <c r="B333" s="36" t="s">
        <v>67</v>
      </c>
      <c r="C333" s="36" t="s">
        <v>3060</v>
      </c>
      <c r="D333" s="36">
        <v>42.3</v>
      </c>
      <c r="E333" s="36" t="s">
        <v>3355</v>
      </c>
      <c r="F333" s="36" t="s">
        <v>2727</v>
      </c>
      <c r="G333" s="36" t="s">
        <v>2928</v>
      </c>
    </row>
    <row r="334" spans="1:7" ht="12.75">
      <c r="A334" s="59">
        <v>333</v>
      </c>
      <c r="B334" s="36" t="s">
        <v>3443</v>
      </c>
      <c r="C334" s="36" t="s">
        <v>3060</v>
      </c>
      <c r="D334" s="36">
        <v>35</v>
      </c>
      <c r="E334" s="36" t="s">
        <v>3355</v>
      </c>
      <c r="F334" s="36" t="s">
        <v>3431</v>
      </c>
      <c r="G334" s="36" t="s">
        <v>2928</v>
      </c>
    </row>
    <row r="335" spans="1:7" ht="12.75">
      <c r="A335" s="59">
        <v>334</v>
      </c>
      <c r="B335" s="36" t="s">
        <v>3438</v>
      </c>
      <c r="C335" s="36" t="s">
        <v>2818</v>
      </c>
      <c r="D335" s="36">
        <v>3.9</v>
      </c>
      <c r="E335" s="36" t="s">
        <v>1580</v>
      </c>
      <c r="F335" s="36" t="s">
        <v>3431</v>
      </c>
      <c r="G335" s="36" t="s">
        <v>2928</v>
      </c>
    </row>
    <row r="336" spans="1:7" ht="12.75">
      <c r="A336" s="59">
        <v>335</v>
      </c>
      <c r="B336" s="36" t="s">
        <v>3440</v>
      </c>
      <c r="C336" s="36" t="s">
        <v>3871</v>
      </c>
      <c r="D336" s="36">
        <v>8.4</v>
      </c>
      <c r="E336" s="36" t="s">
        <v>955</v>
      </c>
      <c r="F336" s="36" t="s">
        <v>3431</v>
      </c>
      <c r="G336" s="36" t="s">
        <v>2928</v>
      </c>
    </row>
    <row r="337" spans="1:7" ht="12.75">
      <c r="A337" s="59">
        <v>336</v>
      </c>
      <c r="B337" s="36" t="s">
        <v>2683</v>
      </c>
      <c r="C337" s="36" t="s">
        <v>3547</v>
      </c>
      <c r="D337" s="36">
        <v>1341.1</v>
      </c>
      <c r="E337" s="36" t="s">
        <v>2935</v>
      </c>
      <c r="F337" s="36" t="s">
        <v>2674</v>
      </c>
      <c r="G337" s="36" t="s">
        <v>1096</v>
      </c>
    </row>
    <row r="338" spans="1:7" ht="12.75">
      <c r="A338" s="59">
        <v>337</v>
      </c>
      <c r="B338" s="36" t="s">
        <v>3368</v>
      </c>
      <c r="C338" s="36" t="s">
        <v>3904</v>
      </c>
      <c r="D338" s="36">
        <v>39.7</v>
      </c>
      <c r="E338" s="36" t="s">
        <v>2935</v>
      </c>
      <c r="F338" s="36" t="s">
        <v>2193</v>
      </c>
      <c r="G338" s="36" t="s">
        <v>3206</v>
      </c>
    </row>
    <row r="339" spans="1:7" ht="12.75">
      <c r="A339" s="59">
        <v>338</v>
      </c>
      <c r="B339" s="36" t="s">
        <v>3369</v>
      </c>
      <c r="C339" s="36" t="s">
        <v>3904</v>
      </c>
      <c r="D339" s="36">
        <v>46.3</v>
      </c>
      <c r="E339" s="36" t="s">
        <v>2935</v>
      </c>
      <c r="F339" s="36" t="s">
        <v>2193</v>
      </c>
      <c r="G339" s="36" t="s">
        <v>3206</v>
      </c>
    </row>
    <row r="340" spans="1:7" ht="12.75">
      <c r="A340" s="59">
        <v>339</v>
      </c>
      <c r="B340" s="36" t="s">
        <v>3370</v>
      </c>
      <c r="C340" s="36" t="s">
        <v>3904</v>
      </c>
      <c r="D340" s="36">
        <v>51.4</v>
      </c>
      <c r="E340" s="36" t="s">
        <v>2935</v>
      </c>
      <c r="F340" s="36" t="s">
        <v>2193</v>
      </c>
      <c r="G340" s="36" t="s">
        <v>3206</v>
      </c>
    </row>
    <row r="341" spans="1:7" ht="12.75">
      <c r="A341" s="59">
        <v>340</v>
      </c>
      <c r="B341" s="36" t="s">
        <v>3036</v>
      </c>
      <c r="C341" s="36" t="s">
        <v>3904</v>
      </c>
      <c r="D341" s="36">
        <v>60.1</v>
      </c>
      <c r="E341" s="36" t="s">
        <v>2935</v>
      </c>
      <c r="F341" s="36" t="s">
        <v>2193</v>
      </c>
      <c r="G341" s="36" t="s">
        <v>3206</v>
      </c>
    </row>
    <row r="342" spans="1:7" ht="12.75">
      <c r="A342" s="59">
        <v>341</v>
      </c>
      <c r="B342" s="36" t="s">
        <v>3037</v>
      </c>
      <c r="C342" s="36" t="s">
        <v>3904</v>
      </c>
      <c r="D342" s="36">
        <v>50.1</v>
      </c>
      <c r="E342" s="36" t="s">
        <v>2935</v>
      </c>
      <c r="F342" s="36" t="s">
        <v>2193</v>
      </c>
      <c r="G342" s="36" t="s">
        <v>3206</v>
      </c>
    </row>
    <row r="343" spans="1:7" ht="12.75">
      <c r="A343" s="59">
        <v>342</v>
      </c>
      <c r="B343" s="36" t="s">
        <v>897</v>
      </c>
      <c r="C343" s="36" t="s">
        <v>1349</v>
      </c>
      <c r="D343" s="36">
        <v>10.7</v>
      </c>
      <c r="E343" s="36" t="s">
        <v>2935</v>
      </c>
      <c r="F343" s="36" t="s">
        <v>2327</v>
      </c>
      <c r="G343" s="36" t="s">
        <v>3206</v>
      </c>
    </row>
    <row r="344" spans="1:7" ht="12.75">
      <c r="A344" s="59">
        <v>343</v>
      </c>
      <c r="B344" s="36" t="s">
        <v>3083</v>
      </c>
      <c r="C344" s="36" t="s">
        <v>1349</v>
      </c>
      <c r="D344" s="36">
        <v>20.4</v>
      </c>
      <c r="E344" s="36" t="s">
        <v>2935</v>
      </c>
      <c r="F344" s="36" t="s">
        <v>1339</v>
      </c>
      <c r="G344" s="36" t="s">
        <v>3206</v>
      </c>
    </row>
    <row r="345" spans="1:7" ht="12.75">
      <c r="A345" s="59">
        <v>344</v>
      </c>
      <c r="B345" s="36" t="s">
        <v>898</v>
      </c>
      <c r="C345" s="36" t="s">
        <v>1348</v>
      </c>
      <c r="D345" s="36">
        <v>9.52</v>
      </c>
      <c r="E345" s="36" t="s">
        <v>2935</v>
      </c>
      <c r="F345" s="36" t="s">
        <v>2327</v>
      </c>
      <c r="G345" s="36" t="s">
        <v>3206</v>
      </c>
    </row>
    <row r="346" spans="1:7" ht="12.75">
      <c r="A346" s="59">
        <v>345</v>
      </c>
      <c r="B346" s="36" t="s">
        <v>896</v>
      </c>
      <c r="C346" s="36" t="s">
        <v>1347</v>
      </c>
      <c r="D346" s="36">
        <v>12.4</v>
      </c>
      <c r="E346" s="36" t="s">
        <v>2935</v>
      </c>
      <c r="F346" s="36" t="s">
        <v>2327</v>
      </c>
      <c r="G346" s="36" t="s">
        <v>3206</v>
      </c>
    </row>
    <row r="347" spans="1:7" ht="12.75">
      <c r="A347" s="59">
        <v>346</v>
      </c>
      <c r="B347" s="36" t="s">
        <v>1346</v>
      </c>
      <c r="C347" s="36" t="s">
        <v>1347</v>
      </c>
      <c r="D347" s="36">
        <v>13.7</v>
      </c>
      <c r="E347" s="36" t="s">
        <v>2935</v>
      </c>
      <c r="F347" s="36" t="s">
        <v>2327</v>
      </c>
      <c r="G347" s="36" t="s">
        <v>3206</v>
      </c>
    </row>
    <row r="348" spans="1:7" ht="12.75">
      <c r="A348" s="59">
        <v>347</v>
      </c>
      <c r="B348" s="36" t="s">
        <v>3756</v>
      </c>
      <c r="C348" s="36" t="s">
        <v>3757</v>
      </c>
      <c r="D348" s="36">
        <v>4.48</v>
      </c>
      <c r="E348" s="36" t="s">
        <v>3355</v>
      </c>
      <c r="F348" s="36" t="s">
        <v>3024</v>
      </c>
      <c r="G348" s="36" t="s">
        <v>964</v>
      </c>
    </row>
    <row r="349" spans="1:7" ht="12.75">
      <c r="A349" s="59">
        <v>348</v>
      </c>
      <c r="B349" s="36" t="s">
        <v>4016</v>
      </c>
      <c r="C349" s="36" t="s">
        <v>1608</v>
      </c>
      <c r="D349" s="36">
        <v>339</v>
      </c>
      <c r="E349" s="36" t="s">
        <v>3355</v>
      </c>
      <c r="F349" s="36" t="s">
        <v>3988</v>
      </c>
      <c r="G349" s="36" t="s">
        <v>3205</v>
      </c>
    </row>
    <row r="350" spans="1:7" ht="12.75">
      <c r="A350" s="59">
        <v>349</v>
      </c>
      <c r="B350" s="36" t="s">
        <v>4017</v>
      </c>
      <c r="C350" s="36" t="s">
        <v>1608</v>
      </c>
      <c r="D350" s="36">
        <v>191</v>
      </c>
      <c r="E350" s="36" t="s">
        <v>3355</v>
      </c>
      <c r="F350" s="36" t="s">
        <v>3988</v>
      </c>
      <c r="G350" s="36" t="s">
        <v>3205</v>
      </c>
    </row>
    <row r="351" spans="1:7" ht="12.75">
      <c r="A351" s="59">
        <v>350</v>
      </c>
      <c r="B351" s="36" t="s">
        <v>1238</v>
      </c>
      <c r="C351" s="36" t="s">
        <v>2818</v>
      </c>
      <c r="D351" s="36">
        <v>43.7</v>
      </c>
      <c r="E351" s="36" t="s">
        <v>2935</v>
      </c>
      <c r="F351" s="71" t="s">
        <v>3947</v>
      </c>
      <c r="G351" s="36" t="s">
        <v>643</v>
      </c>
    </row>
    <row r="352" spans="1:7" ht="12.75">
      <c r="A352" s="59">
        <v>351</v>
      </c>
      <c r="B352" s="36" t="s">
        <v>1239</v>
      </c>
      <c r="C352" s="36" t="s">
        <v>3948</v>
      </c>
      <c r="D352" s="36">
        <v>202</v>
      </c>
      <c r="E352" s="36" t="s">
        <v>3355</v>
      </c>
      <c r="F352" s="71" t="s">
        <v>3947</v>
      </c>
      <c r="G352" s="36" t="s">
        <v>643</v>
      </c>
    </row>
    <row r="353" spans="1:7" ht="12.75">
      <c r="A353" s="59">
        <v>352</v>
      </c>
      <c r="B353" s="38" t="s">
        <v>1254</v>
      </c>
      <c r="C353" s="38" t="s">
        <v>3060</v>
      </c>
      <c r="D353" s="38">
        <v>70.8</v>
      </c>
      <c r="E353" s="38" t="s">
        <v>3355</v>
      </c>
      <c r="F353" s="71" t="s">
        <v>3947</v>
      </c>
      <c r="G353" s="36" t="s">
        <v>643</v>
      </c>
    </row>
    <row r="354" spans="1:7" ht="12.75">
      <c r="A354" s="59">
        <v>353</v>
      </c>
      <c r="B354" s="38" t="s">
        <v>1253</v>
      </c>
      <c r="C354" s="38" t="s">
        <v>3060</v>
      </c>
      <c r="D354" s="38">
        <v>46</v>
      </c>
      <c r="E354" s="38" t="s">
        <v>3355</v>
      </c>
      <c r="F354" s="71" t="s">
        <v>3947</v>
      </c>
      <c r="G354" s="36" t="s">
        <v>643</v>
      </c>
    </row>
    <row r="355" spans="1:7" ht="12.75">
      <c r="A355" s="59">
        <v>354</v>
      </c>
      <c r="B355" s="36" t="s">
        <v>1252</v>
      </c>
      <c r="C355" s="36" t="s">
        <v>3060</v>
      </c>
      <c r="D355" s="36">
        <v>39.9</v>
      </c>
      <c r="E355" s="36" t="s">
        <v>3355</v>
      </c>
      <c r="F355" s="36" t="s">
        <v>3564</v>
      </c>
      <c r="G355" s="36" t="s">
        <v>643</v>
      </c>
    </row>
    <row r="356" spans="1:7" ht="12.75">
      <c r="A356" s="59">
        <v>355</v>
      </c>
      <c r="B356" s="36" t="s">
        <v>1252</v>
      </c>
      <c r="C356" s="36" t="s">
        <v>1608</v>
      </c>
      <c r="D356" s="36">
        <v>265</v>
      </c>
      <c r="E356" s="36" t="s">
        <v>3355</v>
      </c>
      <c r="F356" s="71" t="s">
        <v>3947</v>
      </c>
      <c r="G356" s="36" t="s">
        <v>643</v>
      </c>
    </row>
    <row r="357" spans="1:7" ht="12.75">
      <c r="A357" s="59">
        <v>356</v>
      </c>
      <c r="B357" s="36" t="s">
        <v>1251</v>
      </c>
      <c r="C357" s="36" t="s">
        <v>3060</v>
      </c>
      <c r="D357" s="36">
        <v>31.4</v>
      </c>
      <c r="E357" s="36" t="s">
        <v>2935</v>
      </c>
      <c r="F357" s="71" t="s">
        <v>3947</v>
      </c>
      <c r="G357" s="36" t="s">
        <v>643</v>
      </c>
    </row>
    <row r="358" spans="1:7" ht="12.75">
      <c r="A358" s="59">
        <v>357</v>
      </c>
      <c r="B358" s="36" t="s">
        <v>1251</v>
      </c>
      <c r="C358" s="36" t="s">
        <v>3061</v>
      </c>
      <c r="D358" s="36">
        <v>9.23</v>
      </c>
      <c r="E358" s="36" t="s">
        <v>1580</v>
      </c>
      <c r="F358" s="36" t="s">
        <v>3564</v>
      </c>
      <c r="G358" s="36" t="s">
        <v>643</v>
      </c>
    </row>
    <row r="359" spans="1:7" ht="12.75">
      <c r="A359" s="59">
        <v>358</v>
      </c>
      <c r="B359" s="36" t="s">
        <v>1250</v>
      </c>
      <c r="C359" s="36" t="s">
        <v>1608</v>
      </c>
      <c r="D359" s="36">
        <v>289</v>
      </c>
      <c r="E359" s="36" t="s">
        <v>3355</v>
      </c>
      <c r="F359" s="71" t="s">
        <v>3947</v>
      </c>
      <c r="G359" s="36" t="s">
        <v>643</v>
      </c>
    </row>
    <row r="360" spans="1:7" ht="12.75">
      <c r="A360" s="59">
        <v>359</v>
      </c>
      <c r="B360" s="36" t="s">
        <v>1249</v>
      </c>
      <c r="C360" s="36" t="s">
        <v>3062</v>
      </c>
      <c r="D360" s="36">
        <v>52.6</v>
      </c>
      <c r="E360" s="36" t="s">
        <v>2935</v>
      </c>
      <c r="F360" s="36" t="s">
        <v>3564</v>
      </c>
      <c r="G360" s="36" t="s">
        <v>643</v>
      </c>
    </row>
    <row r="361" spans="1:7" ht="12.75">
      <c r="A361" s="59">
        <v>360</v>
      </c>
      <c r="B361" s="36" t="s">
        <v>1249</v>
      </c>
      <c r="C361" s="36" t="s">
        <v>1608</v>
      </c>
      <c r="D361" s="36">
        <v>253</v>
      </c>
      <c r="E361" s="36" t="s">
        <v>3355</v>
      </c>
      <c r="F361" s="71" t="s">
        <v>3947</v>
      </c>
      <c r="G361" s="36" t="s">
        <v>643</v>
      </c>
    </row>
    <row r="362" spans="1:7" ht="12.75">
      <c r="A362" s="59">
        <v>361</v>
      </c>
      <c r="B362" s="36" t="s">
        <v>1248</v>
      </c>
      <c r="C362" s="36" t="s">
        <v>2818</v>
      </c>
      <c r="D362" s="36">
        <v>31.6</v>
      </c>
      <c r="E362" s="36" t="s">
        <v>3355</v>
      </c>
      <c r="F362" s="36" t="s">
        <v>3564</v>
      </c>
      <c r="G362" s="36" t="s">
        <v>643</v>
      </c>
    </row>
    <row r="363" spans="1:7" ht="12.75">
      <c r="A363" s="59">
        <v>362</v>
      </c>
      <c r="B363" s="36" t="s">
        <v>1248</v>
      </c>
      <c r="C363" s="36" t="s">
        <v>1608</v>
      </c>
      <c r="D363" s="36">
        <v>217</v>
      </c>
      <c r="E363" s="36" t="s">
        <v>3355</v>
      </c>
      <c r="F363" s="71" t="s">
        <v>3947</v>
      </c>
      <c r="G363" s="36" t="s">
        <v>643</v>
      </c>
    </row>
    <row r="364" spans="1:7" ht="12.75">
      <c r="A364" s="59">
        <v>363</v>
      </c>
      <c r="B364" s="36" t="s">
        <v>1247</v>
      </c>
      <c r="C364" s="36" t="s">
        <v>3060</v>
      </c>
      <c r="D364" s="36">
        <v>97</v>
      </c>
      <c r="E364" s="36" t="s">
        <v>3355</v>
      </c>
      <c r="F364" s="71" t="s">
        <v>3947</v>
      </c>
      <c r="G364" s="36" t="s">
        <v>643</v>
      </c>
    </row>
    <row r="365" spans="1:7" ht="12.75">
      <c r="A365" s="59">
        <v>364</v>
      </c>
      <c r="B365" s="36" t="s">
        <v>1246</v>
      </c>
      <c r="C365" s="36" t="s">
        <v>3060</v>
      </c>
      <c r="D365" s="36">
        <v>63.6</v>
      </c>
      <c r="E365" s="36" t="s">
        <v>3355</v>
      </c>
      <c r="F365" s="71" t="s">
        <v>3947</v>
      </c>
      <c r="G365" s="36" t="s">
        <v>643</v>
      </c>
    </row>
    <row r="366" spans="1:7" ht="12.75">
      <c r="A366" s="59">
        <v>365</v>
      </c>
      <c r="B366" s="36" t="s">
        <v>1240</v>
      </c>
      <c r="C366" s="36" t="s">
        <v>3908</v>
      </c>
      <c r="D366" s="36">
        <v>32.7</v>
      </c>
      <c r="E366" s="36" t="s">
        <v>2935</v>
      </c>
      <c r="F366" s="71" t="s">
        <v>2505</v>
      </c>
      <c r="G366" s="36" t="s">
        <v>643</v>
      </c>
    </row>
    <row r="367" spans="1:7" ht="12.75">
      <c r="A367" s="59">
        <v>366</v>
      </c>
      <c r="B367" s="36" t="s">
        <v>1245</v>
      </c>
      <c r="C367" s="36" t="s">
        <v>1608</v>
      </c>
      <c r="D367" s="36">
        <v>275</v>
      </c>
      <c r="E367" s="36" t="s">
        <v>3355</v>
      </c>
      <c r="F367" s="71" t="s">
        <v>3947</v>
      </c>
      <c r="G367" s="36" t="s">
        <v>643</v>
      </c>
    </row>
    <row r="368" spans="1:7" ht="12.75">
      <c r="A368" s="59">
        <v>367</v>
      </c>
      <c r="B368" s="36" t="s">
        <v>1244</v>
      </c>
      <c r="C368" s="36" t="s">
        <v>1608</v>
      </c>
      <c r="D368" s="36">
        <v>243</v>
      </c>
      <c r="E368" s="36" t="s">
        <v>3355</v>
      </c>
      <c r="F368" s="71" t="s">
        <v>3947</v>
      </c>
      <c r="G368" s="36" t="s">
        <v>643</v>
      </c>
    </row>
    <row r="369" spans="1:7" ht="12.75">
      <c r="A369" s="59">
        <v>368</v>
      </c>
      <c r="B369" s="36" t="s">
        <v>1243</v>
      </c>
      <c r="C369" s="36" t="s">
        <v>3948</v>
      </c>
      <c r="D369" s="36">
        <v>121</v>
      </c>
      <c r="E369" s="36" t="s">
        <v>3355</v>
      </c>
      <c r="F369" s="36" t="s">
        <v>3947</v>
      </c>
      <c r="G369" s="36" t="s">
        <v>643</v>
      </c>
    </row>
    <row r="370" spans="1:7" ht="12.75">
      <c r="A370" s="59">
        <v>369</v>
      </c>
      <c r="B370" s="36" t="s">
        <v>1243</v>
      </c>
      <c r="C370" s="36" t="s">
        <v>3911</v>
      </c>
      <c r="D370" s="36">
        <v>41</v>
      </c>
      <c r="E370" s="36" t="s">
        <v>3355</v>
      </c>
      <c r="F370" s="36" t="s">
        <v>2194</v>
      </c>
      <c r="G370" s="36" t="s">
        <v>3206</v>
      </c>
    </row>
    <row r="371" spans="1:7" ht="12.75">
      <c r="A371" s="59">
        <v>370</v>
      </c>
      <c r="B371" s="36" t="s">
        <v>1242</v>
      </c>
      <c r="C371" s="36" t="s">
        <v>3060</v>
      </c>
      <c r="D371" s="36">
        <v>105</v>
      </c>
      <c r="E371" s="36" t="s">
        <v>3355</v>
      </c>
      <c r="F371" s="36" t="s">
        <v>3947</v>
      </c>
      <c r="G371" s="36" t="s">
        <v>643</v>
      </c>
    </row>
    <row r="372" spans="1:7" ht="12.75">
      <c r="A372" s="59">
        <v>371</v>
      </c>
      <c r="B372" s="36" t="s">
        <v>1242</v>
      </c>
      <c r="C372" s="36" t="s">
        <v>1608</v>
      </c>
      <c r="D372" s="36">
        <v>33.7</v>
      </c>
      <c r="E372" s="36" t="s">
        <v>3355</v>
      </c>
      <c r="F372" s="71" t="s">
        <v>3947</v>
      </c>
      <c r="G372" s="36" t="s">
        <v>643</v>
      </c>
    </row>
    <row r="373" spans="1:7" ht="12.75">
      <c r="A373" s="59">
        <v>372</v>
      </c>
      <c r="B373" s="36" t="s">
        <v>1241</v>
      </c>
      <c r="C373" s="36" t="s">
        <v>3547</v>
      </c>
      <c r="D373" s="36">
        <v>248</v>
      </c>
      <c r="E373" s="36" t="s">
        <v>2935</v>
      </c>
      <c r="F373" s="71"/>
      <c r="G373" s="36" t="s">
        <v>643</v>
      </c>
    </row>
    <row r="374" spans="1:7" ht="12.75">
      <c r="A374" s="59">
        <v>373</v>
      </c>
      <c r="B374" s="36" t="s">
        <v>4018</v>
      </c>
      <c r="C374" s="36" t="s">
        <v>3060</v>
      </c>
      <c r="D374" s="36">
        <v>55</v>
      </c>
      <c r="E374" s="36" t="s">
        <v>3355</v>
      </c>
      <c r="F374" s="36" t="s">
        <v>3988</v>
      </c>
      <c r="G374" s="36" t="s">
        <v>3205</v>
      </c>
    </row>
    <row r="375" spans="1:7" ht="12.75">
      <c r="A375" s="59">
        <v>374</v>
      </c>
      <c r="B375" s="36" t="s">
        <v>2904</v>
      </c>
      <c r="C375" s="36" t="s">
        <v>2872</v>
      </c>
      <c r="D375" s="36">
        <v>40.6</v>
      </c>
      <c r="E375" s="36" t="s">
        <v>3355</v>
      </c>
      <c r="F375" s="36" t="s">
        <v>3453</v>
      </c>
      <c r="G375" s="36" t="s">
        <v>1096</v>
      </c>
    </row>
    <row r="376" spans="1:7" ht="12.75">
      <c r="A376" s="59">
        <v>375</v>
      </c>
      <c r="B376" s="36" t="s">
        <v>2058</v>
      </c>
      <c r="C376" s="36" t="s">
        <v>3547</v>
      </c>
      <c r="D376" s="36">
        <v>46.3</v>
      </c>
      <c r="E376" s="36" t="s">
        <v>2935</v>
      </c>
      <c r="F376" s="36" t="s">
        <v>3048</v>
      </c>
      <c r="G376" s="36" t="s">
        <v>2928</v>
      </c>
    </row>
    <row r="377" spans="1:7" ht="12.75">
      <c r="A377" s="59">
        <v>376</v>
      </c>
      <c r="B377" s="36" t="s">
        <v>2060</v>
      </c>
      <c r="C377" s="36" t="s">
        <v>3225</v>
      </c>
      <c r="D377" s="36">
        <v>59.8</v>
      </c>
      <c r="E377" s="36" t="s">
        <v>2935</v>
      </c>
      <c r="F377" s="36" t="s">
        <v>3048</v>
      </c>
      <c r="G377" s="36" t="s">
        <v>2928</v>
      </c>
    </row>
    <row r="378" spans="1:7" ht="12.75">
      <c r="A378" s="59">
        <v>377</v>
      </c>
      <c r="B378" s="36" t="s">
        <v>3430</v>
      </c>
      <c r="C378" s="36" t="s">
        <v>3866</v>
      </c>
      <c r="D378" s="36">
        <v>32.4</v>
      </c>
      <c r="E378" s="36" t="s">
        <v>2935</v>
      </c>
      <c r="F378" s="36" t="s">
        <v>3431</v>
      </c>
      <c r="G378" s="36" t="s">
        <v>2928</v>
      </c>
    </row>
    <row r="379" spans="1:7" ht="12.75">
      <c r="A379" s="59">
        <v>378</v>
      </c>
      <c r="B379" s="36" t="s">
        <v>1414</v>
      </c>
      <c r="C379" s="36" t="s">
        <v>3911</v>
      </c>
      <c r="D379" s="36">
        <v>21.3</v>
      </c>
      <c r="E379" s="36" t="s">
        <v>3355</v>
      </c>
      <c r="F379" s="36" t="s">
        <v>2193</v>
      </c>
      <c r="G379" s="36" t="s">
        <v>3206</v>
      </c>
    </row>
    <row r="380" spans="1:7" ht="12.75">
      <c r="A380" s="59">
        <v>379</v>
      </c>
      <c r="B380" s="36" t="s">
        <v>1415</v>
      </c>
      <c r="C380" s="36" t="s">
        <v>2818</v>
      </c>
      <c r="D380" s="36">
        <v>19.6</v>
      </c>
      <c r="E380" s="36" t="s">
        <v>2935</v>
      </c>
      <c r="F380" s="36" t="s">
        <v>2193</v>
      </c>
      <c r="G380" s="36" t="s">
        <v>3206</v>
      </c>
    </row>
    <row r="381" spans="1:7" ht="12.75">
      <c r="A381" s="59">
        <v>380</v>
      </c>
      <c r="B381" s="36" t="s">
        <v>1416</v>
      </c>
      <c r="C381" s="36" t="s">
        <v>3911</v>
      </c>
      <c r="D381" s="36">
        <v>27.4</v>
      </c>
      <c r="E381" s="36" t="s">
        <v>3355</v>
      </c>
      <c r="F381" s="36" t="s">
        <v>2193</v>
      </c>
      <c r="G381" s="36" t="s">
        <v>3206</v>
      </c>
    </row>
    <row r="382" spans="1:7" ht="12.75">
      <c r="A382" s="59">
        <v>381</v>
      </c>
      <c r="B382" s="36" t="s">
        <v>1417</v>
      </c>
      <c r="C382" s="36" t="s">
        <v>2818</v>
      </c>
      <c r="D382" s="36">
        <v>25.1</v>
      </c>
      <c r="E382" s="36" t="s">
        <v>3355</v>
      </c>
      <c r="F382" s="36" t="s">
        <v>2193</v>
      </c>
      <c r="G382" s="36" t="s">
        <v>3206</v>
      </c>
    </row>
    <row r="383" spans="1:7" ht="12.75">
      <c r="A383" s="59">
        <v>382</v>
      </c>
      <c r="B383" s="36" t="s">
        <v>1417</v>
      </c>
      <c r="C383" s="36" t="s">
        <v>2818</v>
      </c>
      <c r="D383" s="36">
        <v>26.6</v>
      </c>
      <c r="E383" s="36" t="s">
        <v>3355</v>
      </c>
      <c r="F383" s="36" t="s">
        <v>2193</v>
      </c>
      <c r="G383" s="36" t="s">
        <v>3206</v>
      </c>
    </row>
    <row r="384" spans="1:7" ht="12.75">
      <c r="A384" s="59">
        <v>383</v>
      </c>
      <c r="B384" s="36" t="s">
        <v>1418</v>
      </c>
      <c r="C384" s="36" t="s">
        <v>2818</v>
      </c>
      <c r="D384" s="36">
        <v>41.3</v>
      </c>
      <c r="E384" s="36" t="s">
        <v>3355</v>
      </c>
      <c r="F384" s="36" t="s">
        <v>2193</v>
      </c>
      <c r="G384" s="36" t="s">
        <v>3206</v>
      </c>
    </row>
    <row r="385" spans="1:7" ht="12.75">
      <c r="A385" s="59">
        <v>384</v>
      </c>
      <c r="B385" s="36" t="s">
        <v>1419</v>
      </c>
      <c r="C385" s="36" t="s">
        <v>3911</v>
      </c>
      <c r="D385" s="36">
        <v>60.6</v>
      </c>
      <c r="E385" s="36" t="s">
        <v>3355</v>
      </c>
      <c r="F385" s="36" t="s">
        <v>365</v>
      </c>
      <c r="G385" s="36" t="s">
        <v>3206</v>
      </c>
    </row>
    <row r="386" spans="1:7" ht="12.75">
      <c r="A386" s="59">
        <v>385</v>
      </c>
      <c r="B386" s="36" t="s">
        <v>1420</v>
      </c>
      <c r="C386" s="36" t="s">
        <v>2818</v>
      </c>
      <c r="D386" s="36">
        <v>9.69</v>
      </c>
      <c r="E386" s="36" t="s">
        <v>2935</v>
      </c>
      <c r="F386" s="36" t="s">
        <v>365</v>
      </c>
      <c r="G386" s="36" t="s">
        <v>3206</v>
      </c>
    </row>
    <row r="387" spans="1:7" ht="12.75">
      <c r="A387" s="59">
        <v>386</v>
      </c>
      <c r="B387" s="36" t="s">
        <v>1420</v>
      </c>
      <c r="C387" s="36" t="s">
        <v>2818</v>
      </c>
      <c r="D387" s="36">
        <v>9.69</v>
      </c>
      <c r="E387" s="36" t="s">
        <v>2935</v>
      </c>
      <c r="F387" s="36" t="s">
        <v>3564</v>
      </c>
      <c r="G387" s="36" t="s">
        <v>643</v>
      </c>
    </row>
    <row r="388" spans="1:7" ht="12.75">
      <c r="A388" s="59">
        <v>387</v>
      </c>
      <c r="B388" s="36" t="s">
        <v>167</v>
      </c>
      <c r="C388" s="36" t="s">
        <v>2818</v>
      </c>
      <c r="D388" s="36">
        <v>5</v>
      </c>
      <c r="E388" s="36" t="s">
        <v>3355</v>
      </c>
      <c r="F388" s="36" t="s">
        <v>3564</v>
      </c>
      <c r="G388" s="36" t="s">
        <v>643</v>
      </c>
    </row>
    <row r="389" spans="1:7" ht="12.75">
      <c r="A389" s="59">
        <v>388</v>
      </c>
      <c r="B389" s="36" t="s">
        <v>166</v>
      </c>
      <c r="C389" s="36" t="s">
        <v>2818</v>
      </c>
      <c r="D389" s="36">
        <v>21.9</v>
      </c>
      <c r="E389" s="36" t="s">
        <v>3355</v>
      </c>
      <c r="F389" s="36" t="s">
        <v>3564</v>
      </c>
      <c r="G389" s="36" t="s">
        <v>643</v>
      </c>
    </row>
    <row r="390" spans="1:7" ht="12.75">
      <c r="A390" s="59">
        <v>389</v>
      </c>
      <c r="B390" s="36" t="s">
        <v>168</v>
      </c>
      <c r="C390" s="36" t="s">
        <v>2818</v>
      </c>
      <c r="D390" s="36">
        <v>35.9</v>
      </c>
      <c r="E390" s="36" t="s">
        <v>3355</v>
      </c>
      <c r="F390" s="36" t="s">
        <v>3564</v>
      </c>
      <c r="G390" s="36" t="s">
        <v>643</v>
      </c>
    </row>
    <row r="391" spans="1:7" ht="12.75">
      <c r="A391" s="59">
        <v>390</v>
      </c>
      <c r="B391" s="36" t="s">
        <v>1421</v>
      </c>
      <c r="C391" s="36" t="s">
        <v>3912</v>
      </c>
      <c r="D391" s="36">
        <v>75.6</v>
      </c>
      <c r="E391" s="36" t="s">
        <v>3355</v>
      </c>
      <c r="F391" s="36" t="s">
        <v>365</v>
      </c>
      <c r="G391" s="36" t="s">
        <v>3206</v>
      </c>
    </row>
    <row r="392" spans="1:7" ht="12.75">
      <c r="A392" s="59">
        <v>391</v>
      </c>
      <c r="B392" s="36" t="s">
        <v>169</v>
      </c>
      <c r="C392" s="36" t="s">
        <v>2818</v>
      </c>
      <c r="D392" s="36">
        <v>20.5</v>
      </c>
      <c r="E392" s="36" t="s">
        <v>3355</v>
      </c>
      <c r="F392" s="36" t="s">
        <v>3564</v>
      </c>
      <c r="G392" s="36" t="s">
        <v>643</v>
      </c>
    </row>
    <row r="393" spans="1:7" ht="12.75">
      <c r="A393" s="59">
        <v>392</v>
      </c>
      <c r="B393" s="36" t="s">
        <v>1422</v>
      </c>
      <c r="C393" s="36" t="s">
        <v>3060</v>
      </c>
      <c r="D393" s="36">
        <v>10.4</v>
      </c>
      <c r="E393" s="36" t="s">
        <v>3355</v>
      </c>
      <c r="F393" s="36" t="s">
        <v>365</v>
      </c>
      <c r="G393" s="36" t="s">
        <v>3206</v>
      </c>
    </row>
    <row r="394" spans="1:7" ht="12.75">
      <c r="A394" s="59">
        <v>393</v>
      </c>
      <c r="B394" s="36" t="s">
        <v>144</v>
      </c>
      <c r="C394" s="36" t="s">
        <v>2818</v>
      </c>
      <c r="D394" s="36">
        <v>7.79</v>
      </c>
      <c r="E394" s="36" t="s">
        <v>1580</v>
      </c>
      <c r="F394" s="36" t="s">
        <v>365</v>
      </c>
      <c r="G394" s="36" t="s">
        <v>3206</v>
      </c>
    </row>
    <row r="395" spans="1:7" ht="12.75">
      <c r="A395" s="59">
        <v>394</v>
      </c>
      <c r="B395" s="36" t="s">
        <v>1581</v>
      </c>
      <c r="C395" s="36" t="s">
        <v>3060</v>
      </c>
      <c r="D395" s="36">
        <v>45.4</v>
      </c>
      <c r="E395" s="36" t="s">
        <v>3355</v>
      </c>
      <c r="F395" s="36" t="s">
        <v>3564</v>
      </c>
      <c r="G395" s="36" t="s">
        <v>643</v>
      </c>
    </row>
    <row r="396" spans="1:7" ht="12.75">
      <c r="A396" s="59">
        <v>395</v>
      </c>
      <c r="B396" s="50" t="s">
        <v>1581</v>
      </c>
      <c r="C396" s="50" t="s">
        <v>3869</v>
      </c>
      <c r="D396" s="50">
        <v>134</v>
      </c>
      <c r="E396" s="50" t="s">
        <v>3355</v>
      </c>
      <c r="F396" s="50" t="s">
        <v>3988</v>
      </c>
      <c r="G396" s="50" t="s">
        <v>3205</v>
      </c>
    </row>
    <row r="397" spans="1:7" ht="12.75">
      <c r="A397" s="59">
        <v>396</v>
      </c>
      <c r="B397" s="36" t="s">
        <v>170</v>
      </c>
      <c r="C397" s="36" t="s">
        <v>2818</v>
      </c>
      <c r="D397" s="36">
        <v>3.92</v>
      </c>
      <c r="E397" s="36" t="s">
        <v>3355</v>
      </c>
      <c r="F397" s="36" t="s">
        <v>3024</v>
      </c>
      <c r="G397" s="36" t="s">
        <v>964</v>
      </c>
    </row>
    <row r="398" spans="1:7" ht="12.75">
      <c r="A398" s="59">
        <v>397</v>
      </c>
      <c r="B398" s="36" t="s">
        <v>171</v>
      </c>
      <c r="C398" s="36" t="s">
        <v>2818</v>
      </c>
      <c r="D398" s="36">
        <v>15.7</v>
      </c>
      <c r="E398" s="36" t="s">
        <v>3355</v>
      </c>
      <c r="F398" s="36" t="s">
        <v>3564</v>
      </c>
      <c r="G398" s="36" t="s">
        <v>643</v>
      </c>
    </row>
    <row r="399" spans="1:7" ht="12.75">
      <c r="A399" s="59">
        <v>398</v>
      </c>
      <c r="B399" s="36" t="s">
        <v>1261</v>
      </c>
      <c r="C399" s="36" t="s">
        <v>3060</v>
      </c>
      <c r="D399" s="36">
        <v>71</v>
      </c>
      <c r="E399" s="36" t="s">
        <v>3355</v>
      </c>
      <c r="F399" s="36" t="s">
        <v>3564</v>
      </c>
      <c r="G399" s="36" t="s">
        <v>643</v>
      </c>
    </row>
    <row r="400" spans="1:7" ht="12.75">
      <c r="A400" s="59">
        <v>399</v>
      </c>
      <c r="B400" s="36" t="s">
        <v>145</v>
      </c>
      <c r="C400" s="36" t="s">
        <v>3911</v>
      </c>
      <c r="D400" s="36">
        <v>79.5</v>
      </c>
      <c r="E400" s="36" t="s">
        <v>3355</v>
      </c>
      <c r="F400" s="36" t="s">
        <v>365</v>
      </c>
      <c r="G400" s="36" t="s">
        <v>3206</v>
      </c>
    </row>
    <row r="401" spans="1:7" ht="12.75">
      <c r="A401" s="59">
        <v>400</v>
      </c>
      <c r="B401" s="36" t="s">
        <v>146</v>
      </c>
      <c r="C401" s="36" t="s">
        <v>3060</v>
      </c>
      <c r="D401" s="36">
        <v>38</v>
      </c>
      <c r="E401" s="36" t="s">
        <v>3355</v>
      </c>
      <c r="F401" s="36" t="s">
        <v>365</v>
      </c>
      <c r="G401" s="36" t="s">
        <v>3206</v>
      </c>
    </row>
    <row r="402" spans="1:7" ht="12.75">
      <c r="A402" s="59">
        <v>401</v>
      </c>
      <c r="B402" s="36" t="s">
        <v>1262</v>
      </c>
      <c r="C402" s="36" t="s">
        <v>3060</v>
      </c>
      <c r="D402" s="36">
        <v>44.7</v>
      </c>
      <c r="E402" s="36" t="s">
        <v>3355</v>
      </c>
      <c r="F402" s="36" t="s">
        <v>3564</v>
      </c>
      <c r="G402" s="36" t="s">
        <v>643</v>
      </c>
    </row>
    <row r="403" spans="1:7" ht="12.75">
      <c r="A403" s="59">
        <v>402</v>
      </c>
      <c r="B403" s="36" t="s">
        <v>172</v>
      </c>
      <c r="C403" s="36" t="s">
        <v>2818</v>
      </c>
      <c r="D403" s="36">
        <v>7.85</v>
      </c>
      <c r="E403" s="36" t="s">
        <v>3355</v>
      </c>
      <c r="F403" s="36" t="s">
        <v>3564</v>
      </c>
      <c r="G403" s="36" t="s">
        <v>643</v>
      </c>
    </row>
    <row r="404" spans="1:7" ht="12.75">
      <c r="A404" s="59">
        <v>403</v>
      </c>
      <c r="B404" s="36" t="s">
        <v>173</v>
      </c>
      <c r="C404" s="36" t="s">
        <v>3060</v>
      </c>
      <c r="D404" s="36">
        <v>3.8</v>
      </c>
      <c r="E404" s="36" t="s">
        <v>3355</v>
      </c>
      <c r="F404" s="36" t="s">
        <v>3564</v>
      </c>
      <c r="G404" s="36" t="s">
        <v>643</v>
      </c>
    </row>
    <row r="405" spans="1:7" ht="12.75">
      <c r="A405" s="59">
        <v>404</v>
      </c>
      <c r="B405" s="36" t="s">
        <v>1263</v>
      </c>
      <c r="C405" s="36" t="s">
        <v>3060</v>
      </c>
      <c r="D405" s="36">
        <v>90.8</v>
      </c>
      <c r="E405" s="36" t="s">
        <v>3355</v>
      </c>
      <c r="F405" s="36" t="s">
        <v>3564</v>
      </c>
      <c r="G405" s="36" t="s">
        <v>643</v>
      </c>
    </row>
    <row r="406" spans="1:7" ht="12.75">
      <c r="A406" s="59">
        <v>405</v>
      </c>
      <c r="B406" s="36" t="s">
        <v>147</v>
      </c>
      <c r="C406" s="36" t="s">
        <v>2818</v>
      </c>
      <c r="D406" s="36">
        <v>21.9</v>
      </c>
      <c r="E406" s="36" t="s">
        <v>3355</v>
      </c>
      <c r="F406" s="36" t="s">
        <v>365</v>
      </c>
      <c r="G406" s="36" t="s">
        <v>3206</v>
      </c>
    </row>
    <row r="407" spans="1:7" ht="12.75">
      <c r="A407" s="59">
        <v>406</v>
      </c>
      <c r="B407" s="36" t="s">
        <v>148</v>
      </c>
      <c r="C407" s="36" t="s">
        <v>2818</v>
      </c>
      <c r="D407" s="36">
        <v>52.8</v>
      </c>
      <c r="E407" s="36" t="s">
        <v>3355</v>
      </c>
      <c r="F407" s="36" t="s">
        <v>365</v>
      </c>
      <c r="G407" s="36" t="s">
        <v>3206</v>
      </c>
    </row>
    <row r="408" spans="1:7" ht="12.75">
      <c r="A408" s="59">
        <v>407</v>
      </c>
      <c r="B408" s="36" t="s">
        <v>177</v>
      </c>
      <c r="C408" s="36" t="s">
        <v>3060</v>
      </c>
      <c r="D408" s="36">
        <v>9.1</v>
      </c>
      <c r="E408" s="36" t="s">
        <v>3355</v>
      </c>
      <c r="F408" s="36" t="s">
        <v>3453</v>
      </c>
      <c r="G408" s="36" t="s">
        <v>1096</v>
      </c>
    </row>
    <row r="409" spans="1:7" ht="12.75">
      <c r="A409" s="59">
        <v>408</v>
      </c>
      <c r="B409" s="36" t="s">
        <v>175</v>
      </c>
      <c r="C409" s="36" t="s">
        <v>3060</v>
      </c>
      <c r="D409" s="36">
        <v>103</v>
      </c>
      <c r="E409" s="36" t="s">
        <v>3355</v>
      </c>
      <c r="F409" s="36" t="s">
        <v>3564</v>
      </c>
      <c r="G409" s="36" t="s">
        <v>643</v>
      </c>
    </row>
    <row r="410" spans="1:7" ht="12.75">
      <c r="A410" s="59">
        <v>409</v>
      </c>
      <c r="B410" s="36" t="s">
        <v>176</v>
      </c>
      <c r="C410" s="36" t="s">
        <v>2818</v>
      </c>
      <c r="D410" s="36">
        <v>40.4</v>
      </c>
      <c r="E410" s="36" t="s">
        <v>3355</v>
      </c>
      <c r="F410" s="36" t="s">
        <v>3564</v>
      </c>
      <c r="G410" s="36" t="s">
        <v>643</v>
      </c>
    </row>
    <row r="411" spans="1:7" ht="12.75">
      <c r="A411" s="59">
        <v>410</v>
      </c>
      <c r="B411" s="36" t="s">
        <v>149</v>
      </c>
      <c r="C411" s="36" t="s">
        <v>2818</v>
      </c>
      <c r="D411" s="36">
        <v>15.7</v>
      </c>
      <c r="E411" s="36" t="s">
        <v>3355</v>
      </c>
      <c r="F411" s="36" t="s">
        <v>365</v>
      </c>
      <c r="G411" s="36" t="s">
        <v>3206</v>
      </c>
    </row>
    <row r="412" spans="1:7" ht="12.75">
      <c r="A412" s="59">
        <v>411</v>
      </c>
      <c r="B412" s="36" t="s">
        <v>150</v>
      </c>
      <c r="C412" s="36" t="s">
        <v>2818</v>
      </c>
      <c r="D412" s="36">
        <v>39.9</v>
      </c>
      <c r="E412" s="36" t="s">
        <v>3355</v>
      </c>
      <c r="F412" s="36" t="s">
        <v>365</v>
      </c>
      <c r="G412" s="36" t="s">
        <v>3206</v>
      </c>
    </row>
    <row r="413" spans="1:7" ht="12.75">
      <c r="A413" s="59">
        <v>412</v>
      </c>
      <c r="B413" s="36" t="s">
        <v>1264</v>
      </c>
      <c r="C413" s="36" t="s">
        <v>3061</v>
      </c>
      <c r="D413" s="36">
        <v>11.1</v>
      </c>
      <c r="E413" s="36" t="s">
        <v>1580</v>
      </c>
      <c r="F413" s="36" t="s">
        <v>3564</v>
      </c>
      <c r="G413" s="36" t="s">
        <v>643</v>
      </c>
    </row>
    <row r="414" spans="1:7" ht="12.75">
      <c r="A414" s="59">
        <v>413</v>
      </c>
      <c r="B414" s="36" t="s">
        <v>1265</v>
      </c>
      <c r="C414" s="36" t="s">
        <v>3060</v>
      </c>
      <c r="D414" s="36">
        <v>43.1</v>
      </c>
      <c r="E414" s="36" t="s">
        <v>3355</v>
      </c>
      <c r="F414" s="36" t="s">
        <v>3564</v>
      </c>
      <c r="G414" s="36" t="s">
        <v>643</v>
      </c>
    </row>
    <row r="415" spans="1:7" ht="12.75">
      <c r="A415" s="59">
        <v>414</v>
      </c>
      <c r="B415" s="36" t="s">
        <v>178</v>
      </c>
      <c r="C415" s="36" t="s">
        <v>2818</v>
      </c>
      <c r="D415" s="36">
        <v>2.3</v>
      </c>
      <c r="E415" s="36" t="s">
        <v>3355</v>
      </c>
      <c r="F415" s="36" t="s">
        <v>3564</v>
      </c>
      <c r="G415" s="36" t="s">
        <v>643</v>
      </c>
    </row>
    <row r="416" spans="1:7" ht="12.75">
      <c r="A416" s="59">
        <v>415</v>
      </c>
      <c r="B416" s="36" t="s">
        <v>1267</v>
      </c>
      <c r="C416" s="36" t="s">
        <v>2818</v>
      </c>
      <c r="D416" s="36">
        <v>50.7</v>
      </c>
      <c r="E416" s="36" t="s">
        <v>3355</v>
      </c>
      <c r="F416" s="36" t="s">
        <v>3564</v>
      </c>
      <c r="G416" s="36" t="s">
        <v>643</v>
      </c>
    </row>
    <row r="417" spans="1:7" ht="12.75">
      <c r="A417" s="59">
        <v>416</v>
      </c>
      <c r="B417" s="36" t="s">
        <v>1268</v>
      </c>
      <c r="C417" s="36" t="s">
        <v>3060</v>
      </c>
      <c r="D417" s="36">
        <v>59.3</v>
      </c>
      <c r="E417" s="36" t="s">
        <v>3355</v>
      </c>
      <c r="F417" s="36" t="s">
        <v>3564</v>
      </c>
      <c r="G417" s="36" t="s">
        <v>643</v>
      </c>
    </row>
    <row r="418" spans="1:7" ht="12.75">
      <c r="A418" s="59">
        <v>417</v>
      </c>
      <c r="B418" s="36" t="s">
        <v>1268</v>
      </c>
      <c r="C418" s="36" t="s">
        <v>3907</v>
      </c>
      <c r="D418" s="36">
        <v>59.3</v>
      </c>
      <c r="E418" s="36" t="s">
        <v>3355</v>
      </c>
      <c r="F418" s="36" t="s">
        <v>365</v>
      </c>
      <c r="G418" s="36" t="s">
        <v>3206</v>
      </c>
    </row>
    <row r="419" spans="1:7" ht="12.75">
      <c r="A419" s="59">
        <v>418</v>
      </c>
      <c r="B419" s="36" t="s">
        <v>194</v>
      </c>
      <c r="C419" s="59" t="s">
        <v>2039</v>
      </c>
      <c r="D419" s="38">
        <v>695</v>
      </c>
      <c r="E419" s="36" t="s">
        <v>2935</v>
      </c>
      <c r="F419" s="38" t="s">
        <v>1842</v>
      </c>
      <c r="G419" s="38" t="s">
        <v>1164</v>
      </c>
    </row>
    <row r="420" spans="1:7" ht="12.75">
      <c r="A420" s="59">
        <v>419</v>
      </c>
      <c r="B420" s="36" t="s">
        <v>195</v>
      </c>
      <c r="C420" s="36" t="s">
        <v>3060</v>
      </c>
      <c r="D420" s="36">
        <v>368</v>
      </c>
      <c r="E420" s="36" t="s">
        <v>2935</v>
      </c>
      <c r="F420" s="36" t="s">
        <v>3564</v>
      </c>
      <c r="G420" s="36" t="s">
        <v>643</v>
      </c>
    </row>
    <row r="421" spans="1:7" ht="12.75">
      <c r="A421" s="59">
        <v>420</v>
      </c>
      <c r="B421" s="36" t="s">
        <v>151</v>
      </c>
      <c r="C421" s="36" t="s">
        <v>2818</v>
      </c>
      <c r="D421" s="36">
        <v>4.6</v>
      </c>
      <c r="E421" s="36" t="s">
        <v>3355</v>
      </c>
      <c r="F421" s="36" t="s">
        <v>3564</v>
      </c>
      <c r="G421" s="36" t="s">
        <v>643</v>
      </c>
    </row>
    <row r="422" spans="1:7" ht="12.75">
      <c r="A422" s="59">
        <v>421</v>
      </c>
      <c r="B422" s="36" t="s">
        <v>1266</v>
      </c>
      <c r="C422" s="36" t="s">
        <v>3547</v>
      </c>
      <c r="D422" s="36">
        <v>33.6</v>
      </c>
      <c r="E422" s="36" t="s">
        <v>2935</v>
      </c>
      <c r="F422" s="36" t="s">
        <v>1902</v>
      </c>
      <c r="G422" s="36" t="s">
        <v>1874</v>
      </c>
    </row>
    <row r="423" spans="1:7" ht="12.75">
      <c r="A423" s="59">
        <v>422</v>
      </c>
      <c r="B423" s="36" t="s">
        <v>1413</v>
      </c>
      <c r="C423" s="36" t="s">
        <v>3060</v>
      </c>
      <c r="D423" s="36">
        <v>41.4</v>
      </c>
      <c r="E423" s="36" t="s">
        <v>3355</v>
      </c>
      <c r="F423" s="36" t="s">
        <v>2193</v>
      </c>
      <c r="G423" s="36" t="s">
        <v>3206</v>
      </c>
    </row>
    <row r="424" spans="1:7" ht="12.75">
      <c r="A424" s="59">
        <v>423</v>
      </c>
      <c r="B424" s="36" t="s">
        <v>1269</v>
      </c>
      <c r="C424" s="36" t="s">
        <v>3060</v>
      </c>
      <c r="D424" s="36">
        <v>42.7</v>
      </c>
      <c r="E424" s="36" t="s">
        <v>3355</v>
      </c>
      <c r="F424" s="36" t="s">
        <v>3564</v>
      </c>
      <c r="G424" s="36" t="s">
        <v>643</v>
      </c>
    </row>
    <row r="425" spans="1:7" ht="12.75">
      <c r="A425" s="59">
        <v>424</v>
      </c>
      <c r="B425" s="36" t="s">
        <v>179</v>
      </c>
      <c r="C425" s="36" t="s">
        <v>3060</v>
      </c>
      <c r="D425" s="36">
        <v>4.2</v>
      </c>
      <c r="E425" s="36" t="s">
        <v>3355</v>
      </c>
      <c r="F425" s="36" t="s">
        <v>3564</v>
      </c>
      <c r="G425" s="36" t="s">
        <v>643</v>
      </c>
    </row>
    <row r="426" spans="1:7" ht="12.75">
      <c r="A426" s="59">
        <v>425</v>
      </c>
      <c r="B426" s="36" t="s">
        <v>180</v>
      </c>
      <c r="C426" s="36" t="s">
        <v>2818</v>
      </c>
      <c r="D426" s="36">
        <v>9.8</v>
      </c>
      <c r="E426" s="36" t="s">
        <v>3355</v>
      </c>
      <c r="F426" s="36" t="s">
        <v>3564</v>
      </c>
      <c r="G426" s="36" t="s">
        <v>643</v>
      </c>
    </row>
    <row r="427" spans="1:7" ht="12.75">
      <c r="A427" s="59">
        <v>426</v>
      </c>
      <c r="B427" s="36" t="s">
        <v>1270</v>
      </c>
      <c r="C427" s="36" t="s">
        <v>3060</v>
      </c>
      <c r="D427" s="36">
        <v>38.8</v>
      </c>
      <c r="E427" s="36" t="s">
        <v>3355</v>
      </c>
      <c r="F427" s="36" t="s">
        <v>3564</v>
      </c>
      <c r="G427" s="36" t="s">
        <v>643</v>
      </c>
    </row>
    <row r="428" spans="1:7" ht="12.75">
      <c r="A428" s="59">
        <v>427</v>
      </c>
      <c r="B428" s="36" t="s">
        <v>1271</v>
      </c>
      <c r="C428" s="36" t="s">
        <v>3060</v>
      </c>
      <c r="D428" s="36">
        <v>90.1</v>
      </c>
      <c r="E428" s="36" t="s">
        <v>3355</v>
      </c>
      <c r="F428" s="36" t="s">
        <v>3564</v>
      </c>
      <c r="G428" s="36" t="s">
        <v>643</v>
      </c>
    </row>
    <row r="429" spans="1:7" ht="12.75">
      <c r="A429" s="59">
        <v>428</v>
      </c>
      <c r="B429" s="36" t="s">
        <v>2427</v>
      </c>
      <c r="C429" s="36" t="s">
        <v>3911</v>
      </c>
      <c r="D429" s="36">
        <v>46.1</v>
      </c>
      <c r="E429" s="36" t="s">
        <v>3355</v>
      </c>
      <c r="F429" s="36" t="s">
        <v>365</v>
      </c>
      <c r="G429" s="36" t="s">
        <v>3206</v>
      </c>
    </row>
    <row r="430" spans="1:7" ht="12.75">
      <c r="A430" s="59">
        <v>429</v>
      </c>
      <c r="B430" s="36" t="s">
        <v>182</v>
      </c>
      <c r="C430" s="36" t="s">
        <v>3060</v>
      </c>
      <c r="D430" s="36">
        <v>11.2</v>
      </c>
      <c r="E430" s="36" t="s">
        <v>3355</v>
      </c>
      <c r="F430" s="36" t="s">
        <v>3564</v>
      </c>
      <c r="G430" s="36" t="s">
        <v>643</v>
      </c>
    </row>
    <row r="431" spans="1:7" ht="12.75">
      <c r="A431" s="59">
        <v>430</v>
      </c>
      <c r="B431" s="36" t="s">
        <v>1272</v>
      </c>
      <c r="C431" s="36" t="s">
        <v>3060</v>
      </c>
      <c r="D431" s="36">
        <v>48.9</v>
      </c>
      <c r="E431" s="36" t="s">
        <v>3355</v>
      </c>
      <c r="F431" s="36" t="s">
        <v>3564</v>
      </c>
      <c r="G431" s="36" t="s">
        <v>643</v>
      </c>
    </row>
    <row r="432" spans="1:7" ht="12.75">
      <c r="A432" s="59">
        <v>431</v>
      </c>
      <c r="B432" s="36" t="s">
        <v>1273</v>
      </c>
      <c r="C432" s="36" t="s">
        <v>3060</v>
      </c>
      <c r="D432" s="36">
        <v>41.7</v>
      </c>
      <c r="E432" s="36" t="s">
        <v>3355</v>
      </c>
      <c r="F432" s="36" t="s">
        <v>3564</v>
      </c>
      <c r="G432" s="36" t="s">
        <v>643</v>
      </c>
    </row>
    <row r="433" spans="1:7" ht="12.75">
      <c r="A433" s="59">
        <v>432</v>
      </c>
      <c r="B433" s="36" t="s">
        <v>1273</v>
      </c>
      <c r="C433" s="36" t="s">
        <v>3060</v>
      </c>
      <c r="D433" s="36">
        <v>41.7</v>
      </c>
      <c r="E433" s="36" t="s">
        <v>3355</v>
      </c>
      <c r="F433" s="36" t="s">
        <v>365</v>
      </c>
      <c r="G433" s="36" t="s">
        <v>3206</v>
      </c>
    </row>
    <row r="434" spans="1:7" ht="12.75">
      <c r="A434" s="59">
        <v>433</v>
      </c>
      <c r="B434" s="36" t="s">
        <v>196</v>
      </c>
      <c r="C434" s="36" t="s">
        <v>3547</v>
      </c>
      <c r="D434" s="36">
        <v>1348</v>
      </c>
      <c r="E434" s="36" t="s">
        <v>2935</v>
      </c>
      <c r="F434" s="38" t="s">
        <v>1842</v>
      </c>
      <c r="G434" s="36" t="s">
        <v>3598</v>
      </c>
    </row>
    <row r="435" spans="1:7" ht="12.75">
      <c r="A435" s="59">
        <v>434</v>
      </c>
      <c r="B435" s="36" t="s">
        <v>152</v>
      </c>
      <c r="C435" s="36" t="s">
        <v>3060</v>
      </c>
      <c r="D435" s="36">
        <v>3.42</v>
      </c>
      <c r="E435" s="36" t="s">
        <v>3355</v>
      </c>
      <c r="F435" s="36" t="s">
        <v>365</v>
      </c>
      <c r="G435" s="36" t="s">
        <v>3206</v>
      </c>
    </row>
    <row r="436" spans="1:7" ht="12.75">
      <c r="A436" s="59">
        <v>435</v>
      </c>
      <c r="B436" s="36" t="s">
        <v>153</v>
      </c>
      <c r="C436" s="36" t="s">
        <v>3060</v>
      </c>
      <c r="D436" s="36">
        <v>6.36</v>
      </c>
      <c r="E436" s="36" t="s">
        <v>3355</v>
      </c>
      <c r="F436" s="36" t="s">
        <v>365</v>
      </c>
      <c r="G436" s="36" t="s">
        <v>3206</v>
      </c>
    </row>
    <row r="437" spans="1:7" ht="12.75">
      <c r="A437" s="59">
        <v>436</v>
      </c>
      <c r="B437" s="36" t="s">
        <v>154</v>
      </c>
      <c r="C437" s="36" t="s">
        <v>3060</v>
      </c>
      <c r="D437" s="36">
        <v>6.05</v>
      </c>
      <c r="E437" s="36" t="s">
        <v>3355</v>
      </c>
      <c r="F437" s="36" t="s">
        <v>365</v>
      </c>
      <c r="G437" s="36" t="s">
        <v>3206</v>
      </c>
    </row>
    <row r="438" spans="1:7" ht="12.75">
      <c r="A438" s="59">
        <v>437</v>
      </c>
      <c r="B438" s="36" t="s">
        <v>1274</v>
      </c>
      <c r="C438" s="36" t="s">
        <v>2818</v>
      </c>
      <c r="D438" s="36">
        <v>56.7</v>
      </c>
      <c r="E438" s="36" t="s">
        <v>3355</v>
      </c>
      <c r="F438" s="36" t="s">
        <v>3564</v>
      </c>
      <c r="G438" s="36" t="s">
        <v>643</v>
      </c>
    </row>
    <row r="439" spans="1:7" ht="12.75">
      <c r="A439" s="59">
        <v>438</v>
      </c>
      <c r="B439" s="36" t="s">
        <v>1274</v>
      </c>
      <c r="C439" s="36" t="s">
        <v>3060</v>
      </c>
      <c r="D439" s="36">
        <v>94.9</v>
      </c>
      <c r="E439" s="36" t="s">
        <v>3355</v>
      </c>
      <c r="F439" s="36" t="s">
        <v>365</v>
      </c>
      <c r="G439" s="36" t="s">
        <v>3206</v>
      </c>
    </row>
    <row r="440" spans="1:7" ht="12.75">
      <c r="A440" s="59">
        <v>439</v>
      </c>
      <c r="B440" s="36" t="s">
        <v>1406</v>
      </c>
      <c r="C440" s="36" t="s">
        <v>3060</v>
      </c>
      <c r="D440" s="36">
        <v>95</v>
      </c>
      <c r="E440" s="36" t="s">
        <v>3355</v>
      </c>
      <c r="F440" s="36" t="s">
        <v>3564</v>
      </c>
      <c r="G440" s="36" t="s">
        <v>643</v>
      </c>
    </row>
    <row r="441" spans="1:7" ht="12.75">
      <c r="A441" s="59">
        <v>440</v>
      </c>
      <c r="B441" s="36" t="s">
        <v>1407</v>
      </c>
      <c r="C441" s="36" t="s">
        <v>3060</v>
      </c>
      <c r="D441" s="36">
        <v>51.8</v>
      </c>
      <c r="E441" s="36" t="s">
        <v>3355</v>
      </c>
      <c r="F441" s="36" t="s">
        <v>3564</v>
      </c>
      <c r="G441" s="36" t="s">
        <v>643</v>
      </c>
    </row>
    <row r="442" spans="1:7" ht="12.75">
      <c r="A442" s="59">
        <v>441</v>
      </c>
      <c r="B442" s="36" t="s">
        <v>183</v>
      </c>
      <c r="C442" s="36" t="s">
        <v>3060</v>
      </c>
      <c r="D442" s="36">
        <v>59.4</v>
      </c>
      <c r="E442" s="36" t="s">
        <v>3355</v>
      </c>
      <c r="F442" s="36" t="s">
        <v>3564</v>
      </c>
      <c r="G442" s="36" t="s">
        <v>643</v>
      </c>
    </row>
    <row r="443" spans="1:7" ht="12.75">
      <c r="A443" s="59">
        <v>442</v>
      </c>
      <c r="B443" s="36" t="s">
        <v>197</v>
      </c>
      <c r="C443" s="36" t="s">
        <v>1604</v>
      </c>
      <c r="D443" s="36">
        <v>693</v>
      </c>
      <c r="E443" s="36" t="s">
        <v>2935</v>
      </c>
      <c r="F443" s="36" t="s">
        <v>370</v>
      </c>
      <c r="G443" s="36" t="s">
        <v>643</v>
      </c>
    </row>
    <row r="444" spans="1:7" ht="12.75">
      <c r="A444" s="59">
        <v>443</v>
      </c>
      <c r="B444" s="36" t="s">
        <v>198</v>
      </c>
      <c r="C444" s="36" t="s">
        <v>3060</v>
      </c>
      <c r="D444" s="36">
        <v>537</v>
      </c>
      <c r="E444" s="36" t="s">
        <v>3355</v>
      </c>
      <c r="F444" s="36" t="s">
        <v>370</v>
      </c>
      <c r="G444" s="36" t="s">
        <v>643</v>
      </c>
    </row>
    <row r="445" spans="1:7" ht="12.75">
      <c r="A445" s="59">
        <v>444</v>
      </c>
      <c r="B445" s="36" t="s">
        <v>1408</v>
      </c>
      <c r="C445" s="36" t="s">
        <v>3060</v>
      </c>
      <c r="D445" s="36">
        <v>45.2</v>
      </c>
      <c r="E445" s="36" t="s">
        <v>3355</v>
      </c>
      <c r="F445" s="36" t="s">
        <v>3564</v>
      </c>
      <c r="G445" s="36" t="s">
        <v>643</v>
      </c>
    </row>
    <row r="446" spans="1:7" ht="12.75">
      <c r="A446" s="59">
        <v>445</v>
      </c>
      <c r="B446" s="38" t="s">
        <v>1260</v>
      </c>
      <c r="C446" s="38" t="s">
        <v>3060</v>
      </c>
      <c r="D446" s="38">
        <v>86.3</v>
      </c>
      <c r="E446" s="36" t="s">
        <v>2935</v>
      </c>
      <c r="F446" s="38" t="s">
        <v>852</v>
      </c>
      <c r="G446" s="38" t="s">
        <v>643</v>
      </c>
    </row>
    <row r="447" spans="1:7" ht="12.75">
      <c r="A447" s="59">
        <v>446</v>
      </c>
      <c r="B447" s="36" t="s">
        <v>155</v>
      </c>
      <c r="C447" s="36" t="s">
        <v>3904</v>
      </c>
      <c r="D447" s="36">
        <v>12.1</v>
      </c>
      <c r="E447" s="36" t="s">
        <v>2428</v>
      </c>
      <c r="F447" s="36" t="s">
        <v>2194</v>
      </c>
      <c r="G447" s="36" t="s">
        <v>3206</v>
      </c>
    </row>
    <row r="448" spans="1:7" ht="12.75">
      <c r="A448" s="59">
        <v>447</v>
      </c>
      <c r="B448" s="36" t="s">
        <v>156</v>
      </c>
      <c r="C448" s="36" t="s">
        <v>3904</v>
      </c>
      <c r="D448" s="36">
        <v>10.6</v>
      </c>
      <c r="E448" s="36" t="s">
        <v>2428</v>
      </c>
      <c r="F448" s="36" t="s">
        <v>2194</v>
      </c>
      <c r="G448" s="36" t="s">
        <v>3206</v>
      </c>
    </row>
    <row r="449" spans="1:7" ht="12.75">
      <c r="A449" s="59">
        <v>448</v>
      </c>
      <c r="B449" s="36" t="s">
        <v>157</v>
      </c>
      <c r="C449" s="36" t="s">
        <v>3907</v>
      </c>
      <c r="D449" s="36">
        <v>51.3</v>
      </c>
      <c r="E449" s="36" t="s">
        <v>3355</v>
      </c>
      <c r="F449" s="36" t="s">
        <v>2194</v>
      </c>
      <c r="G449" s="36" t="s">
        <v>3206</v>
      </c>
    </row>
    <row r="450" spans="1:7" ht="12.75">
      <c r="A450" s="59">
        <v>449</v>
      </c>
      <c r="B450" s="83" t="s">
        <v>174</v>
      </c>
      <c r="C450" s="83" t="s">
        <v>2818</v>
      </c>
      <c r="D450" s="83">
        <v>23.2</v>
      </c>
      <c r="E450" s="36" t="s">
        <v>3355</v>
      </c>
      <c r="F450" s="36"/>
      <c r="G450" s="36" t="s">
        <v>643</v>
      </c>
    </row>
    <row r="451" spans="1:7" ht="12.75">
      <c r="A451" s="59">
        <v>450</v>
      </c>
      <c r="B451" s="36" t="s">
        <v>184</v>
      </c>
      <c r="C451" s="36" t="s">
        <v>2818</v>
      </c>
      <c r="D451" s="36">
        <v>26.6</v>
      </c>
      <c r="E451" s="36" t="s">
        <v>3355</v>
      </c>
      <c r="F451" s="36" t="s">
        <v>3564</v>
      </c>
      <c r="G451" s="36" t="s">
        <v>643</v>
      </c>
    </row>
    <row r="452" spans="1:7" ht="12.75">
      <c r="A452" s="59">
        <v>451</v>
      </c>
      <c r="B452" s="36" t="s">
        <v>185</v>
      </c>
      <c r="C452" s="36" t="s">
        <v>3060</v>
      </c>
      <c r="D452" s="36">
        <v>3.8</v>
      </c>
      <c r="E452" s="36" t="s">
        <v>3355</v>
      </c>
      <c r="F452" s="36" t="s">
        <v>3564</v>
      </c>
      <c r="G452" s="36" t="s">
        <v>643</v>
      </c>
    </row>
    <row r="453" spans="1:7" ht="12.75">
      <c r="A453" s="59">
        <v>452</v>
      </c>
      <c r="B453" s="36" t="s">
        <v>186</v>
      </c>
      <c r="C453" s="36" t="s">
        <v>3060</v>
      </c>
      <c r="D453" s="36">
        <v>2.5</v>
      </c>
      <c r="E453" s="36" t="s">
        <v>3355</v>
      </c>
      <c r="F453" s="36" t="s">
        <v>3564</v>
      </c>
      <c r="G453" s="36" t="s">
        <v>643</v>
      </c>
    </row>
    <row r="454" spans="1:7" ht="12.75">
      <c r="A454" s="59">
        <v>453</v>
      </c>
      <c r="B454" s="36" t="s">
        <v>158</v>
      </c>
      <c r="C454" s="36" t="s">
        <v>3060</v>
      </c>
      <c r="D454" s="36">
        <v>37.2</v>
      </c>
      <c r="E454" s="36" t="s">
        <v>3355</v>
      </c>
      <c r="F454" s="36" t="s">
        <v>2194</v>
      </c>
      <c r="G454" s="36" t="s">
        <v>3206</v>
      </c>
    </row>
    <row r="455" spans="1:7" ht="12.75">
      <c r="A455" s="59">
        <v>454</v>
      </c>
      <c r="B455" s="36" t="s">
        <v>187</v>
      </c>
      <c r="C455" s="36" t="s">
        <v>2818</v>
      </c>
      <c r="D455" s="36">
        <v>34.8</v>
      </c>
      <c r="E455" s="36" t="s">
        <v>3355</v>
      </c>
      <c r="F455" s="36" t="s">
        <v>3564</v>
      </c>
      <c r="G455" s="36" t="s">
        <v>643</v>
      </c>
    </row>
    <row r="456" spans="1:7" ht="12.75">
      <c r="A456" s="59">
        <v>455</v>
      </c>
      <c r="B456" s="36" t="s">
        <v>159</v>
      </c>
      <c r="C456" s="36" t="s">
        <v>2818</v>
      </c>
      <c r="D456" s="36">
        <v>19.5</v>
      </c>
      <c r="E456" s="36" t="s">
        <v>3355</v>
      </c>
      <c r="F456" s="36" t="s">
        <v>2194</v>
      </c>
      <c r="G456" s="36" t="s">
        <v>3206</v>
      </c>
    </row>
    <row r="457" spans="1:7" ht="12.75">
      <c r="A457" s="59">
        <v>456</v>
      </c>
      <c r="B457" s="36" t="s">
        <v>159</v>
      </c>
      <c r="C457" s="36" t="s">
        <v>2818</v>
      </c>
      <c r="D457" s="36">
        <v>19.5</v>
      </c>
      <c r="E457" s="36" t="s">
        <v>3355</v>
      </c>
      <c r="F457" s="36" t="s">
        <v>3564</v>
      </c>
      <c r="G457" s="36" t="s">
        <v>643</v>
      </c>
    </row>
    <row r="458" spans="1:7" ht="12.75">
      <c r="A458" s="59">
        <v>457</v>
      </c>
      <c r="B458" s="36" t="s">
        <v>199</v>
      </c>
      <c r="C458" s="36" t="s">
        <v>3869</v>
      </c>
      <c r="D458" s="36">
        <v>1402</v>
      </c>
      <c r="E458" s="36" t="s">
        <v>2935</v>
      </c>
      <c r="F458" s="38" t="s">
        <v>1842</v>
      </c>
      <c r="G458" s="36" t="s">
        <v>3205</v>
      </c>
    </row>
    <row r="459" spans="1:7" ht="12.75">
      <c r="A459" s="59">
        <v>458</v>
      </c>
      <c r="B459" s="36" t="s">
        <v>188</v>
      </c>
      <c r="C459" s="36" t="s">
        <v>2818</v>
      </c>
      <c r="D459" s="36">
        <v>20.2</v>
      </c>
      <c r="E459" s="36" t="s">
        <v>3355</v>
      </c>
      <c r="F459" s="36" t="s">
        <v>3564</v>
      </c>
      <c r="G459" s="36" t="s">
        <v>643</v>
      </c>
    </row>
    <row r="460" spans="1:7" ht="12.75">
      <c r="A460" s="59">
        <v>459</v>
      </c>
      <c r="B460" s="36" t="s">
        <v>189</v>
      </c>
      <c r="C460" s="36" t="s">
        <v>3060</v>
      </c>
      <c r="D460" s="36">
        <v>2.48</v>
      </c>
      <c r="E460" s="36" t="s">
        <v>3355</v>
      </c>
      <c r="F460" s="36" t="s">
        <v>3564</v>
      </c>
      <c r="G460" s="36" t="s">
        <v>643</v>
      </c>
    </row>
    <row r="461" spans="1:7" ht="12.75">
      <c r="A461" s="59">
        <v>460</v>
      </c>
      <c r="B461" s="36" t="s">
        <v>190</v>
      </c>
      <c r="C461" s="36" t="s">
        <v>2818</v>
      </c>
      <c r="D461" s="36">
        <v>6.3</v>
      </c>
      <c r="E461" s="36" t="s">
        <v>3355</v>
      </c>
      <c r="F461" s="36" t="s">
        <v>3564</v>
      </c>
      <c r="G461" s="36" t="s">
        <v>643</v>
      </c>
    </row>
    <row r="462" spans="1:7" ht="12.75">
      <c r="A462" s="59">
        <v>461</v>
      </c>
      <c r="B462" s="36" t="s">
        <v>1411</v>
      </c>
      <c r="C462" s="36" t="s">
        <v>3060</v>
      </c>
      <c r="D462" s="36">
        <v>75.7</v>
      </c>
      <c r="E462" s="36" t="s">
        <v>3355</v>
      </c>
      <c r="F462" s="36" t="s">
        <v>3564</v>
      </c>
      <c r="G462" s="36" t="s">
        <v>643</v>
      </c>
    </row>
    <row r="463" spans="1:7" ht="12.75">
      <c r="A463" s="59">
        <v>462</v>
      </c>
      <c r="B463" s="36" t="s">
        <v>1410</v>
      </c>
      <c r="C463" s="36" t="s">
        <v>3060</v>
      </c>
      <c r="D463" s="36">
        <v>49</v>
      </c>
      <c r="E463" s="36" t="s">
        <v>3355</v>
      </c>
      <c r="F463" s="36" t="s">
        <v>3564</v>
      </c>
      <c r="G463" s="36" t="s">
        <v>643</v>
      </c>
    </row>
    <row r="464" spans="1:7" ht="12.75">
      <c r="A464" s="59">
        <v>463</v>
      </c>
      <c r="B464" s="36" t="s">
        <v>161</v>
      </c>
      <c r="C464" s="36" t="s">
        <v>3914</v>
      </c>
      <c r="D464" s="36">
        <v>146</v>
      </c>
      <c r="E464" s="36" t="s">
        <v>2935</v>
      </c>
      <c r="F464" s="36" t="s">
        <v>2194</v>
      </c>
      <c r="G464" s="36" t="s">
        <v>3206</v>
      </c>
    </row>
    <row r="465" spans="1:7" ht="12.75">
      <c r="A465" s="59">
        <v>464</v>
      </c>
      <c r="B465" s="36" t="s">
        <v>162</v>
      </c>
      <c r="C465" s="36" t="s">
        <v>3907</v>
      </c>
      <c r="D465" s="36">
        <v>42.6</v>
      </c>
      <c r="E465" s="36" t="s">
        <v>3355</v>
      </c>
      <c r="F465" s="36" t="s">
        <v>2194</v>
      </c>
      <c r="G465" s="36" t="s">
        <v>3206</v>
      </c>
    </row>
    <row r="466" spans="1:7" ht="12.75">
      <c r="A466" s="59">
        <v>465</v>
      </c>
      <c r="B466" s="36" t="s">
        <v>2425</v>
      </c>
      <c r="C466" s="36" t="s">
        <v>3907</v>
      </c>
      <c r="D466" s="36">
        <v>41.9</v>
      </c>
      <c r="E466" s="36" t="s">
        <v>3355</v>
      </c>
      <c r="F466" s="36" t="s">
        <v>2194</v>
      </c>
      <c r="G466" s="36" t="s">
        <v>3206</v>
      </c>
    </row>
    <row r="467" spans="1:7" ht="12.75">
      <c r="A467" s="59">
        <v>466</v>
      </c>
      <c r="B467" s="36" t="s">
        <v>2425</v>
      </c>
      <c r="C467" s="36" t="s">
        <v>3061</v>
      </c>
      <c r="D467" s="36">
        <v>10.8</v>
      </c>
      <c r="E467" s="36" t="s">
        <v>1580</v>
      </c>
      <c r="F467" s="36" t="s">
        <v>2194</v>
      </c>
      <c r="G467" s="36" t="s">
        <v>3206</v>
      </c>
    </row>
    <row r="468" spans="1:7" ht="12.75">
      <c r="A468" s="59">
        <v>467</v>
      </c>
      <c r="B468" s="36" t="s">
        <v>191</v>
      </c>
      <c r="C468" s="36" t="s">
        <v>2818</v>
      </c>
      <c r="D468" s="36">
        <v>2.3</v>
      </c>
      <c r="E468" s="36" t="s">
        <v>3355</v>
      </c>
      <c r="F468" s="36" t="s">
        <v>3564</v>
      </c>
      <c r="G468" s="36" t="s">
        <v>643</v>
      </c>
    </row>
    <row r="469" spans="1:7" ht="12.75">
      <c r="A469" s="59">
        <v>468</v>
      </c>
      <c r="B469" s="36" t="s">
        <v>192</v>
      </c>
      <c r="C469" s="36" t="s">
        <v>2818</v>
      </c>
      <c r="D469" s="36">
        <v>22.9</v>
      </c>
      <c r="E469" s="36" t="s">
        <v>3355</v>
      </c>
      <c r="F469" s="36" t="s">
        <v>3564</v>
      </c>
      <c r="G469" s="36" t="s">
        <v>643</v>
      </c>
    </row>
    <row r="470" spans="1:7" ht="12.75">
      <c r="A470" s="59">
        <v>469</v>
      </c>
      <c r="B470" s="36" t="s">
        <v>1412</v>
      </c>
      <c r="C470" s="36" t="s">
        <v>3060</v>
      </c>
      <c r="D470" s="36">
        <v>43.4</v>
      </c>
      <c r="E470" s="36" t="s">
        <v>3355</v>
      </c>
      <c r="F470" s="36" t="s">
        <v>3564</v>
      </c>
      <c r="G470" s="36" t="s">
        <v>643</v>
      </c>
    </row>
    <row r="471" spans="1:7" ht="12.75">
      <c r="A471" s="59">
        <v>470</v>
      </c>
      <c r="B471" s="36" t="s">
        <v>193</v>
      </c>
      <c r="C471" s="36" t="s">
        <v>2818</v>
      </c>
      <c r="D471" s="36">
        <v>4.4</v>
      </c>
      <c r="E471" s="36" t="s">
        <v>3355</v>
      </c>
      <c r="F471" s="36" t="s">
        <v>3564</v>
      </c>
      <c r="G471" s="36" t="s">
        <v>643</v>
      </c>
    </row>
    <row r="472" spans="1:7" ht="12.75">
      <c r="A472" s="59">
        <v>471</v>
      </c>
      <c r="B472" s="36" t="s">
        <v>2426</v>
      </c>
      <c r="C472" s="36" t="s">
        <v>3907</v>
      </c>
      <c r="D472" s="36">
        <v>54.1</v>
      </c>
      <c r="E472" s="36" t="s">
        <v>3355</v>
      </c>
      <c r="F472" s="36" t="s">
        <v>2194</v>
      </c>
      <c r="G472" s="36" t="s">
        <v>3206</v>
      </c>
    </row>
    <row r="473" spans="1:7" ht="12.75">
      <c r="A473" s="59">
        <v>472</v>
      </c>
      <c r="B473" s="36" t="s">
        <v>2426</v>
      </c>
      <c r="C473" s="36" t="s">
        <v>3060</v>
      </c>
      <c r="D473" s="36">
        <v>76.3</v>
      </c>
      <c r="E473" s="36" t="s">
        <v>3355</v>
      </c>
      <c r="F473" s="36" t="s">
        <v>2194</v>
      </c>
      <c r="G473" s="36" t="s">
        <v>3206</v>
      </c>
    </row>
    <row r="474" spans="1:7" ht="12.75">
      <c r="A474" s="59">
        <v>473</v>
      </c>
      <c r="B474" s="36" t="s">
        <v>164</v>
      </c>
      <c r="C474" s="36" t="s">
        <v>3061</v>
      </c>
      <c r="D474" s="36">
        <v>9.47</v>
      </c>
      <c r="E474" s="36" t="s">
        <v>1580</v>
      </c>
      <c r="F474" s="36" t="s">
        <v>2194</v>
      </c>
      <c r="G474" s="36" t="s">
        <v>3206</v>
      </c>
    </row>
    <row r="475" spans="1:7" ht="12.75">
      <c r="A475" s="59">
        <v>474</v>
      </c>
      <c r="B475" s="36" t="s">
        <v>165</v>
      </c>
      <c r="C475" s="36" t="s">
        <v>3060</v>
      </c>
      <c r="D475" s="36">
        <v>30.7</v>
      </c>
      <c r="E475" s="36" t="s">
        <v>2935</v>
      </c>
      <c r="F475" s="36" t="s">
        <v>2194</v>
      </c>
      <c r="G475" s="36" t="s">
        <v>3206</v>
      </c>
    </row>
    <row r="476" spans="1:7" ht="12.75">
      <c r="A476" s="59">
        <v>475</v>
      </c>
      <c r="B476" s="36" t="s">
        <v>181</v>
      </c>
      <c r="C476" s="36" t="s">
        <v>2818</v>
      </c>
      <c r="D476" s="36">
        <v>51.6</v>
      </c>
      <c r="E476" s="36" t="s">
        <v>3355</v>
      </c>
      <c r="F476" s="36" t="s">
        <v>3564</v>
      </c>
      <c r="G476" s="36" t="s">
        <v>643</v>
      </c>
    </row>
    <row r="477" spans="1:7" ht="12.75">
      <c r="A477" s="59">
        <v>476</v>
      </c>
      <c r="B477" s="36" t="s">
        <v>1409</v>
      </c>
      <c r="C477" s="36" t="s">
        <v>3060</v>
      </c>
      <c r="D477" s="36">
        <v>44.9</v>
      </c>
      <c r="E477" s="36" t="s">
        <v>3355</v>
      </c>
      <c r="F477" s="36" t="s">
        <v>3564</v>
      </c>
      <c r="G477" s="36" t="s">
        <v>643</v>
      </c>
    </row>
    <row r="478" spans="1:7" ht="12.75">
      <c r="A478" s="59">
        <v>477</v>
      </c>
      <c r="B478" s="36" t="s">
        <v>160</v>
      </c>
      <c r="C478" s="36" t="s">
        <v>3913</v>
      </c>
      <c r="D478" s="36">
        <v>46.7</v>
      </c>
      <c r="E478" s="36" t="s">
        <v>3355</v>
      </c>
      <c r="F478" s="36" t="s">
        <v>2194</v>
      </c>
      <c r="G478" s="36" t="s">
        <v>3206</v>
      </c>
    </row>
    <row r="479" spans="1:7" ht="12.75">
      <c r="A479" s="59">
        <v>478</v>
      </c>
      <c r="B479" s="36" t="s">
        <v>74</v>
      </c>
      <c r="C479" s="36" t="s">
        <v>2818</v>
      </c>
      <c r="D479" s="36">
        <v>9.8</v>
      </c>
      <c r="E479" s="36" t="s">
        <v>3355</v>
      </c>
      <c r="F479" s="36" t="s">
        <v>2727</v>
      </c>
      <c r="G479" s="36" t="s">
        <v>2928</v>
      </c>
    </row>
    <row r="480" spans="1:7" ht="12.75">
      <c r="A480" s="59">
        <v>479</v>
      </c>
      <c r="B480" s="36" t="s">
        <v>75</v>
      </c>
      <c r="C480" s="36" t="s">
        <v>2818</v>
      </c>
      <c r="D480" s="36">
        <v>1.4</v>
      </c>
      <c r="E480" s="36" t="s">
        <v>1580</v>
      </c>
      <c r="F480" s="36" t="s">
        <v>2727</v>
      </c>
      <c r="G480" s="36" t="s">
        <v>2928</v>
      </c>
    </row>
    <row r="481" spans="1:7" ht="12.75">
      <c r="A481" s="59">
        <v>480</v>
      </c>
      <c r="B481" s="36" t="s">
        <v>73</v>
      </c>
      <c r="C481" s="36" t="s">
        <v>2818</v>
      </c>
      <c r="D481" s="36">
        <v>21.9</v>
      </c>
      <c r="E481" s="36" t="s">
        <v>1580</v>
      </c>
      <c r="F481" s="36" t="s">
        <v>2727</v>
      </c>
      <c r="G481" s="36" t="s">
        <v>2928</v>
      </c>
    </row>
    <row r="482" spans="1:7" ht="12.75">
      <c r="A482" s="59">
        <v>481</v>
      </c>
      <c r="B482" s="36" t="s">
        <v>1401</v>
      </c>
      <c r="C482" s="36" t="s">
        <v>847</v>
      </c>
      <c r="D482" s="36">
        <v>69.1</v>
      </c>
      <c r="E482" s="36" t="s">
        <v>2935</v>
      </c>
      <c r="F482" s="36" t="s">
        <v>1399</v>
      </c>
      <c r="G482" s="36" t="s">
        <v>1384</v>
      </c>
    </row>
    <row r="483" spans="1:7" ht="12.75">
      <c r="A483" s="59">
        <v>482</v>
      </c>
      <c r="B483" s="36" t="s">
        <v>1946</v>
      </c>
      <c r="C483" s="36" t="s">
        <v>3547</v>
      </c>
      <c r="D483" s="36">
        <v>700</v>
      </c>
      <c r="E483" s="36" t="s">
        <v>2935</v>
      </c>
      <c r="F483" s="36" t="s">
        <v>1932</v>
      </c>
      <c r="G483" s="36" t="s">
        <v>618</v>
      </c>
    </row>
    <row r="484" spans="1:7" ht="12.75">
      <c r="A484" s="59">
        <v>483</v>
      </c>
      <c r="B484" s="36" t="s">
        <v>369</v>
      </c>
      <c r="C484" s="36" t="s">
        <v>3060</v>
      </c>
      <c r="D484" s="36">
        <v>247</v>
      </c>
      <c r="E484" s="36" t="s">
        <v>2869</v>
      </c>
      <c r="F484" s="36" t="s">
        <v>2566</v>
      </c>
      <c r="G484" s="36" t="s">
        <v>643</v>
      </c>
    </row>
    <row r="485" spans="1:7" ht="12.75">
      <c r="A485" s="59">
        <v>484</v>
      </c>
      <c r="B485" s="36" t="s">
        <v>368</v>
      </c>
      <c r="C485" s="36" t="s">
        <v>3060</v>
      </c>
      <c r="D485" s="36">
        <v>2288</v>
      </c>
      <c r="E485" s="36" t="s">
        <v>2869</v>
      </c>
      <c r="F485" s="36" t="s">
        <v>2566</v>
      </c>
      <c r="G485" s="36" t="s">
        <v>643</v>
      </c>
    </row>
    <row r="486" spans="1:7" ht="12.75">
      <c r="A486" s="59">
        <v>485</v>
      </c>
      <c r="B486" s="36" t="s">
        <v>2910</v>
      </c>
      <c r="C486" s="36" t="s">
        <v>2818</v>
      </c>
      <c r="D486" s="36">
        <v>21.7</v>
      </c>
      <c r="E486" s="36" t="s">
        <v>3355</v>
      </c>
      <c r="F486" s="36" t="s">
        <v>3453</v>
      </c>
      <c r="G486" s="36" t="s">
        <v>1096</v>
      </c>
    </row>
    <row r="487" spans="1:7" ht="12.75">
      <c r="A487" s="59">
        <v>486</v>
      </c>
      <c r="B487" s="36" t="s">
        <v>889</v>
      </c>
      <c r="C487" s="36" t="s">
        <v>3060</v>
      </c>
      <c r="D487" s="36">
        <v>34.3</v>
      </c>
      <c r="E487" s="36" t="s">
        <v>3355</v>
      </c>
      <c r="F487" s="36" t="s">
        <v>883</v>
      </c>
      <c r="G487" s="36" t="s">
        <v>964</v>
      </c>
    </row>
    <row r="488" spans="1:7" ht="12.75">
      <c r="A488" s="59">
        <v>487</v>
      </c>
      <c r="B488" s="36" t="s">
        <v>2394</v>
      </c>
      <c r="C488" s="36" t="s">
        <v>2818</v>
      </c>
      <c r="D488" s="36">
        <v>63.1</v>
      </c>
      <c r="E488" s="36" t="s">
        <v>3355</v>
      </c>
      <c r="F488" s="36" t="s">
        <v>2316</v>
      </c>
      <c r="G488" s="36" t="s">
        <v>3207</v>
      </c>
    </row>
    <row r="489" spans="1:7" ht="12.75">
      <c r="A489" s="59">
        <v>488</v>
      </c>
      <c r="B489" s="36" t="s">
        <v>4019</v>
      </c>
      <c r="C489" s="36" t="s">
        <v>3547</v>
      </c>
      <c r="D489" s="36">
        <v>60.1</v>
      </c>
      <c r="E489" s="36" t="s">
        <v>2935</v>
      </c>
      <c r="F489" s="36" t="s">
        <v>3988</v>
      </c>
      <c r="G489" s="36" t="s">
        <v>3205</v>
      </c>
    </row>
    <row r="490" spans="1:7" ht="12.75">
      <c r="A490" s="59">
        <v>489</v>
      </c>
      <c r="B490" s="36" t="s">
        <v>2393</v>
      </c>
      <c r="C490" s="36" t="s">
        <v>1608</v>
      </c>
      <c r="D490" s="36">
        <v>79</v>
      </c>
      <c r="E490" s="36" t="s">
        <v>2935</v>
      </c>
      <c r="F490" s="36" t="s">
        <v>1067</v>
      </c>
      <c r="G490" s="36" t="s">
        <v>3207</v>
      </c>
    </row>
    <row r="491" spans="1:7" ht="12.75">
      <c r="A491" s="59">
        <v>490</v>
      </c>
      <c r="B491" s="36" t="s">
        <v>4020</v>
      </c>
      <c r="C491" s="36" t="s">
        <v>4021</v>
      </c>
      <c r="D491" s="36">
        <v>100</v>
      </c>
      <c r="E491" s="36" t="s">
        <v>2935</v>
      </c>
      <c r="F491" s="36" t="s">
        <v>3988</v>
      </c>
      <c r="G491" s="36" t="s">
        <v>3205</v>
      </c>
    </row>
    <row r="492" spans="1:7" ht="12.75">
      <c r="A492" s="59">
        <v>491</v>
      </c>
      <c r="B492" s="36" t="s">
        <v>3041</v>
      </c>
      <c r="C492" s="36" t="s">
        <v>2818</v>
      </c>
      <c r="D492" s="36">
        <v>3.1</v>
      </c>
      <c r="E492" s="36" t="s">
        <v>2935</v>
      </c>
      <c r="F492" s="36" t="s">
        <v>3453</v>
      </c>
      <c r="G492" s="36" t="s">
        <v>1096</v>
      </c>
    </row>
    <row r="493" spans="1:7" ht="12.75">
      <c r="A493" s="59">
        <v>492</v>
      </c>
      <c r="B493" s="36" t="s">
        <v>3041</v>
      </c>
      <c r="C493" s="36" t="s">
        <v>2818</v>
      </c>
      <c r="D493" s="36">
        <v>3.15</v>
      </c>
      <c r="E493" s="36" t="s">
        <v>2935</v>
      </c>
      <c r="F493" s="36" t="s">
        <v>2194</v>
      </c>
      <c r="G493" s="36" t="s">
        <v>3206</v>
      </c>
    </row>
    <row r="494" spans="1:7" ht="12.75">
      <c r="A494" s="59">
        <v>493</v>
      </c>
      <c r="B494" s="36" t="s">
        <v>2927</v>
      </c>
      <c r="C494" s="36" t="s">
        <v>3060</v>
      </c>
      <c r="D494" s="36">
        <v>38</v>
      </c>
      <c r="E494" s="36" t="s">
        <v>3355</v>
      </c>
      <c r="F494" s="36" t="s">
        <v>2194</v>
      </c>
      <c r="G494" s="36" t="s">
        <v>3206</v>
      </c>
    </row>
    <row r="495" spans="1:7" ht="12.75">
      <c r="A495" s="59">
        <v>494</v>
      </c>
      <c r="B495" s="36" t="s">
        <v>3350</v>
      </c>
      <c r="C495" s="36" t="s">
        <v>2818</v>
      </c>
      <c r="D495" s="36">
        <v>33.1</v>
      </c>
      <c r="E495" s="36" t="s">
        <v>3355</v>
      </c>
      <c r="F495" s="36"/>
      <c r="G495" s="36"/>
    </row>
    <row r="496" spans="1:7" ht="12.75">
      <c r="A496" s="59">
        <v>495</v>
      </c>
      <c r="B496" s="36" t="s">
        <v>3353</v>
      </c>
      <c r="C496" s="36" t="s">
        <v>2818</v>
      </c>
      <c r="D496" s="36">
        <v>36.6</v>
      </c>
      <c r="E496" s="36" t="s">
        <v>3355</v>
      </c>
      <c r="F496" s="36"/>
      <c r="G496" s="36"/>
    </row>
    <row r="497" spans="1:7" ht="12.75">
      <c r="A497" s="59">
        <v>496</v>
      </c>
      <c r="B497" s="36" t="s">
        <v>3351</v>
      </c>
      <c r="C497" s="36" t="s">
        <v>2818</v>
      </c>
      <c r="D497" s="36">
        <v>30.6</v>
      </c>
      <c r="E497" s="36" t="s">
        <v>3355</v>
      </c>
      <c r="F497" s="36"/>
      <c r="G497" s="36"/>
    </row>
    <row r="498" spans="1:7" ht="12.75">
      <c r="A498" s="59">
        <v>497</v>
      </c>
      <c r="B498" s="36" t="s">
        <v>3349</v>
      </c>
      <c r="C498" s="36" t="s">
        <v>3060</v>
      </c>
      <c r="D498" s="36">
        <v>46.6</v>
      </c>
      <c r="E498" s="36" t="s">
        <v>3355</v>
      </c>
      <c r="F498" s="36" t="s">
        <v>2195</v>
      </c>
      <c r="G498" s="36" t="s">
        <v>3206</v>
      </c>
    </row>
    <row r="499" spans="1:7" ht="12.75">
      <c r="A499" s="59">
        <v>498</v>
      </c>
      <c r="B499" s="36" t="s">
        <v>3352</v>
      </c>
      <c r="C499" s="36" t="s">
        <v>3060</v>
      </c>
      <c r="D499" s="36">
        <v>50.5</v>
      </c>
      <c r="E499" s="36" t="s">
        <v>3355</v>
      </c>
      <c r="F499" s="36" t="s">
        <v>2195</v>
      </c>
      <c r="G499" s="36" t="s">
        <v>3206</v>
      </c>
    </row>
    <row r="500" spans="1:7" ht="12.75">
      <c r="A500" s="59">
        <v>499</v>
      </c>
      <c r="B500" s="36" t="s">
        <v>4028</v>
      </c>
      <c r="C500" s="36" t="s">
        <v>4029</v>
      </c>
      <c r="D500" s="36">
        <v>574</v>
      </c>
      <c r="E500" s="36" t="s">
        <v>2935</v>
      </c>
      <c r="F500" s="36" t="s">
        <v>4024</v>
      </c>
      <c r="G500" s="36" t="s">
        <v>522</v>
      </c>
    </row>
    <row r="501" spans="1:7" ht="12.75">
      <c r="A501" s="59">
        <v>500</v>
      </c>
      <c r="B501" s="36" t="s">
        <v>4030</v>
      </c>
      <c r="C501" s="36" t="s">
        <v>4029</v>
      </c>
      <c r="D501" s="36">
        <v>1130</v>
      </c>
      <c r="E501" s="36" t="s">
        <v>2935</v>
      </c>
      <c r="F501" s="36" t="s">
        <v>4024</v>
      </c>
      <c r="G501" s="36" t="s">
        <v>522</v>
      </c>
    </row>
    <row r="502" spans="1:7" ht="12.75">
      <c r="A502" s="59">
        <v>501</v>
      </c>
      <c r="B502" s="36" t="s">
        <v>439</v>
      </c>
      <c r="C502" s="36" t="s">
        <v>914</v>
      </c>
      <c r="D502" s="36">
        <v>35.1</v>
      </c>
      <c r="E502" s="36" t="s">
        <v>2935</v>
      </c>
      <c r="F502" s="36" t="s">
        <v>2084</v>
      </c>
      <c r="G502" s="36" t="s">
        <v>964</v>
      </c>
    </row>
    <row r="503" spans="1:7" ht="12.75">
      <c r="A503" s="59">
        <v>502</v>
      </c>
      <c r="B503" s="36" t="s">
        <v>440</v>
      </c>
      <c r="C503" s="36" t="s">
        <v>2818</v>
      </c>
      <c r="D503" s="36">
        <v>47.9</v>
      </c>
      <c r="E503" s="36" t="s">
        <v>3355</v>
      </c>
      <c r="F503" s="36" t="s">
        <v>971</v>
      </c>
      <c r="G503" s="36" t="s">
        <v>964</v>
      </c>
    </row>
    <row r="504" spans="1:7" ht="12.75">
      <c r="A504" s="59">
        <v>503</v>
      </c>
      <c r="B504" s="36" t="s">
        <v>441</v>
      </c>
      <c r="C504" s="36" t="s">
        <v>914</v>
      </c>
      <c r="D504" s="36">
        <v>31</v>
      </c>
      <c r="E504" s="36" t="s">
        <v>2935</v>
      </c>
      <c r="F504" s="36" t="s">
        <v>2084</v>
      </c>
      <c r="G504" s="36" t="s">
        <v>964</v>
      </c>
    </row>
    <row r="505" spans="1:7" ht="12.75">
      <c r="A505" s="59">
        <v>504</v>
      </c>
      <c r="B505" s="36" t="s">
        <v>2210</v>
      </c>
      <c r="C505" s="36" t="s">
        <v>2818</v>
      </c>
      <c r="D505" s="36">
        <v>70.9</v>
      </c>
      <c r="E505" s="36" t="s">
        <v>3355</v>
      </c>
      <c r="F505" s="36" t="s">
        <v>3988</v>
      </c>
      <c r="G505" s="36" t="s">
        <v>3205</v>
      </c>
    </row>
    <row r="506" spans="1:7" ht="12.75">
      <c r="A506" s="59">
        <v>505</v>
      </c>
      <c r="B506" s="36" t="s">
        <v>2213</v>
      </c>
      <c r="C506" s="36" t="s">
        <v>2818</v>
      </c>
      <c r="D506" s="36">
        <v>45.3</v>
      </c>
      <c r="E506" s="36" t="s">
        <v>3355</v>
      </c>
      <c r="F506" s="36" t="s">
        <v>2769</v>
      </c>
      <c r="G506" s="36" t="s">
        <v>3206</v>
      </c>
    </row>
    <row r="507" spans="1:7" ht="12.75">
      <c r="A507" s="59">
        <v>506</v>
      </c>
      <c r="B507" s="60" t="s">
        <v>1433</v>
      </c>
      <c r="C507" s="60" t="s">
        <v>3547</v>
      </c>
      <c r="D507" s="60">
        <v>69.2</v>
      </c>
      <c r="E507" s="60" t="s">
        <v>2935</v>
      </c>
      <c r="F507" s="60" t="s">
        <v>1434</v>
      </c>
      <c r="G507" s="60" t="s">
        <v>2928</v>
      </c>
    </row>
    <row r="508" spans="1:7" ht="12.75">
      <c r="A508" s="59">
        <v>507</v>
      </c>
      <c r="B508" s="36" t="s">
        <v>76</v>
      </c>
      <c r="C508" s="36" t="s">
        <v>3060</v>
      </c>
      <c r="D508" s="36">
        <v>51.9</v>
      </c>
      <c r="E508" s="36" t="s">
        <v>2935</v>
      </c>
      <c r="F508" s="36" t="s">
        <v>2727</v>
      </c>
      <c r="G508" s="36" t="s">
        <v>2928</v>
      </c>
    </row>
    <row r="509" spans="1:7" ht="12.75">
      <c r="A509" s="59">
        <v>508</v>
      </c>
      <c r="B509" s="36" t="s">
        <v>77</v>
      </c>
      <c r="C509" s="36" t="s">
        <v>3060</v>
      </c>
      <c r="D509" s="36">
        <v>21.7</v>
      </c>
      <c r="E509" s="36" t="s">
        <v>2935</v>
      </c>
      <c r="F509" s="36" t="s">
        <v>2727</v>
      </c>
      <c r="G509" s="36" t="s">
        <v>2928</v>
      </c>
    </row>
    <row r="510" spans="1:7" ht="12.75">
      <c r="A510" s="59">
        <v>509</v>
      </c>
      <c r="B510" s="36" t="s">
        <v>649</v>
      </c>
      <c r="C510" s="36" t="s">
        <v>3060</v>
      </c>
      <c r="D510" s="36">
        <v>27.7</v>
      </c>
      <c r="E510" s="36" t="s">
        <v>2935</v>
      </c>
      <c r="F510" s="36" t="s">
        <v>2727</v>
      </c>
      <c r="G510" s="36" t="s">
        <v>2928</v>
      </c>
    </row>
    <row r="511" spans="1:7" ht="12.75">
      <c r="A511" s="59">
        <v>510</v>
      </c>
      <c r="B511" s="36" t="s">
        <v>650</v>
      </c>
      <c r="C511" s="36" t="s">
        <v>2818</v>
      </c>
      <c r="D511" s="36">
        <v>26.4</v>
      </c>
      <c r="E511" s="36" t="s">
        <v>2935</v>
      </c>
      <c r="F511" s="36" t="s">
        <v>2727</v>
      </c>
      <c r="G511" s="36" t="s">
        <v>2928</v>
      </c>
    </row>
    <row r="512" spans="1:7" ht="12.75">
      <c r="A512" s="59">
        <v>511</v>
      </c>
      <c r="B512" s="36" t="s">
        <v>651</v>
      </c>
      <c r="C512" s="36" t="s">
        <v>3060</v>
      </c>
      <c r="D512" s="36">
        <v>46.5</v>
      </c>
      <c r="E512" s="36" t="s">
        <v>2935</v>
      </c>
      <c r="F512" s="36" t="s">
        <v>2727</v>
      </c>
      <c r="G512" s="36" t="s">
        <v>2928</v>
      </c>
    </row>
    <row r="513" spans="1:7" ht="12.75">
      <c r="A513" s="59">
        <v>512</v>
      </c>
      <c r="B513" s="36" t="s">
        <v>652</v>
      </c>
      <c r="C513" s="36" t="s">
        <v>3060</v>
      </c>
      <c r="D513" s="36">
        <v>30.5</v>
      </c>
      <c r="E513" s="36" t="s">
        <v>2935</v>
      </c>
      <c r="F513" s="36" t="s">
        <v>2727</v>
      </c>
      <c r="G513" s="36" t="s">
        <v>2928</v>
      </c>
    </row>
    <row r="514" spans="1:7" ht="12.75">
      <c r="A514" s="59">
        <v>513</v>
      </c>
      <c r="B514" s="36" t="s">
        <v>653</v>
      </c>
      <c r="C514" s="36" t="s">
        <v>3060</v>
      </c>
      <c r="D514" s="36">
        <v>71.8</v>
      </c>
      <c r="E514" s="36" t="s">
        <v>2935</v>
      </c>
      <c r="F514" s="36" t="s">
        <v>2727</v>
      </c>
      <c r="G514" s="36" t="s">
        <v>2928</v>
      </c>
    </row>
    <row r="515" spans="1:7" ht="12.75">
      <c r="A515" s="59">
        <v>514</v>
      </c>
      <c r="B515" s="36" t="s">
        <v>654</v>
      </c>
      <c r="C515" s="36" t="s">
        <v>3060</v>
      </c>
      <c r="D515" s="36">
        <v>53.8</v>
      </c>
      <c r="E515" s="36" t="s">
        <v>3355</v>
      </c>
      <c r="F515" s="36" t="s">
        <v>2727</v>
      </c>
      <c r="G515" s="36" t="s">
        <v>2928</v>
      </c>
    </row>
    <row r="516" spans="1:7" ht="12.75">
      <c r="A516" s="59">
        <v>515</v>
      </c>
      <c r="B516" s="36" t="s">
        <v>662</v>
      </c>
      <c r="C516" s="36" t="s">
        <v>3547</v>
      </c>
      <c r="D516" s="36">
        <v>74.5</v>
      </c>
      <c r="E516" s="36" t="s">
        <v>2935</v>
      </c>
      <c r="F516" s="36" t="s">
        <v>2727</v>
      </c>
      <c r="G516" s="36" t="s">
        <v>2928</v>
      </c>
    </row>
    <row r="517" spans="1:7" ht="12.75">
      <c r="A517" s="59">
        <v>516</v>
      </c>
      <c r="B517" s="36" t="s">
        <v>658</v>
      </c>
      <c r="C517" s="36" t="s">
        <v>3060</v>
      </c>
      <c r="D517" s="36">
        <v>39.2</v>
      </c>
      <c r="E517" s="36" t="s">
        <v>3355</v>
      </c>
      <c r="F517" s="36" t="s">
        <v>2727</v>
      </c>
      <c r="G517" s="36" t="s">
        <v>2928</v>
      </c>
    </row>
    <row r="518" spans="1:7" ht="12.75">
      <c r="A518" s="59">
        <v>517</v>
      </c>
      <c r="B518" s="36" t="s">
        <v>2870</v>
      </c>
      <c r="C518" s="36" t="s">
        <v>3060</v>
      </c>
      <c r="D518" s="36">
        <v>665</v>
      </c>
      <c r="E518" s="36" t="s">
        <v>3355</v>
      </c>
      <c r="F518" s="36" t="s">
        <v>2867</v>
      </c>
      <c r="G518" s="36" t="s">
        <v>643</v>
      </c>
    </row>
    <row r="519" spans="1:7" ht="12.75">
      <c r="A519" s="59">
        <v>518</v>
      </c>
      <c r="B519" s="36" t="s">
        <v>665</v>
      </c>
      <c r="C519" s="36" t="s">
        <v>2818</v>
      </c>
      <c r="D519" s="36">
        <v>62.5</v>
      </c>
      <c r="E519" s="36" t="s">
        <v>3355</v>
      </c>
      <c r="F519" s="36"/>
      <c r="G519" s="36" t="s">
        <v>2928</v>
      </c>
    </row>
    <row r="520" spans="1:7" ht="12.75">
      <c r="A520" s="59">
        <v>519</v>
      </c>
      <c r="B520" s="36" t="s">
        <v>663</v>
      </c>
      <c r="C520" s="36" t="s">
        <v>3060</v>
      </c>
      <c r="D520" s="36">
        <v>3.9</v>
      </c>
      <c r="E520" s="36" t="s">
        <v>2935</v>
      </c>
      <c r="F520" s="36" t="s">
        <v>2727</v>
      </c>
      <c r="G520" s="36" t="s">
        <v>2928</v>
      </c>
    </row>
    <row r="521" spans="1:7" ht="12.75">
      <c r="A521" s="59">
        <v>520</v>
      </c>
      <c r="B521" s="36" t="s">
        <v>657</v>
      </c>
      <c r="C521" s="36" t="s">
        <v>3060</v>
      </c>
      <c r="D521" s="36">
        <v>54.8</v>
      </c>
      <c r="E521" s="36" t="s">
        <v>3355</v>
      </c>
      <c r="F521" s="36" t="s">
        <v>2727</v>
      </c>
      <c r="G521" s="36" t="s">
        <v>2928</v>
      </c>
    </row>
    <row r="522" spans="1:7" ht="12.75">
      <c r="A522" s="59">
        <v>521</v>
      </c>
      <c r="B522" s="36" t="s">
        <v>656</v>
      </c>
      <c r="C522" s="36" t="s">
        <v>3060</v>
      </c>
      <c r="D522" s="36">
        <v>59.9</v>
      </c>
      <c r="E522" s="36" t="s">
        <v>3355</v>
      </c>
      <c r="F522" s="36" t="s">
        <v>2727</v>
      </c>
      <c r="G522" s="36" t="s">
        <v>2928</v>
      </c>
    </row>
    <row r="523" spans="1:7" ht="12.75">
      <c r="A523" s="59">
        <v>522</v>
      </c>
      <c r="B523" s="36" t="s">
        <v>664</v>
      </c>
      <c r="C523" s="36" t="s">
        <v>3060</v>
      </c>
      <c r="D523" s="36">
        <v>35.8</v>
      </c>
      <c r="E523" s="36" t="s">
        <v>2935</v>
      </c>
      <c r="F523" s="36" t="s">
        <v>2727</v>
      </c>
      <c r="G523" s="36" t="s">
        <v>2928</v>
      </c>
    </row>
    <row r="524" spans="1:7" ht="12.75">
      <c r="A524" s="59">
        <v>523</v>
      </c>
      <c r="B524" s="36" t="s">
        <v>661</v>
      </c>
      <c r="C524" s="36" t="s">
        <v>3060</v>
      </c>
      <c r="D524" s="36">
        <v>72.1</v>
      </c>
      <c r="E524" s="36" t="s">
        <v>2935</v>
      </c>
      <c r="F524" s="36" t="s">
        <v>2727</v>
      </c>
      <c r="G524" s="36" t="s">
        <v>2928</v>
      </c>
    </row>
    <row r="525" spans="1:7" ht="12.75">
      <c r="A525" s="59">
        <v>524</v>
      </c>
      <c r="B525" s="36" t="s">
        <v>655</v>
      </c>
      <c r="C525" s="36" t="s">
        <v>3060</v>
      </c>
      <c r="D525" s="36">
        <v>43</v>
      </c>
      <c r="E525" s="36" t="s">
        <v>3355</v>
      </c>
      <c r="F525" s="36" t="s">
        <v>2727</v>
      </c>
      <c r="G525" s="36" t="s">
        <v>2928</v>
      </c>
    </row>
    <row r="526" spans="1:7" ht="12.75">
      <c r="A526" s="59">
        <v>525</v>
      </c>
      <c r="B526" s="36" t="s">
        <v>727</v>
      </c>
      <c r="C526" s="36" t="s">
        <v>3547</v>
      </c>
      <c r="D526" s="36">
        <v>42.8</v>
      </c>
      <c r="E526" s="36" t="s">
        <v>3355</v>
      </c>
      <c r="F526" s="36" t="s">
        <v>728</v>
      </c>
      <c r="G526" s="36" t="s">
        <v>2928</v>
      </c>
    </row>
    <row r="527" spans="1:7" ht="12.75">
      <c r="A527" s="59">
        <v>526</v>
      </c>
      <c r="B527" s="36" t="s">
        <v>729</v>
      </c>
      <c r="C527" s="36" t="s">
        <v>3060</v>
      </c>
      <c r="D527" s="36">
        <v>55.3</v>
      </c>
      <c r="E527" s="36" t="s">
        <v>3355</v>
      </c>
      <c r="F527" s="36" t="s">
        <v>728</v>
      </c>
      <c r="G527" s="36" t="s">
        <v>2928</v>
      </c>
    </row>
    <row r="528" spans="1:7" ht="12.75">
      <c r="A528" s="59">
        <v>527</v>
      </c>
      <c r="B528" s="36" t="s">
        <v>730</v>
      </c>
      <c r="C528" s="36" t="s">
        <v>3060</v>
      </c>
      <c r="D528" s="36">
        <v>59.5</v>
      </c>
      <c r="E528" s="36" t="s">
        <v>3355</v>
      </c>
      <c r="F528" s="36" t="s">
        <v>728</v>
      </c>
      <c r="G528" s="36" t="s">
        <v>2928</v>
      </c>
    </row>
    <row r="529" spans="1:7" ht="12.75">
      <c r="A529" s="59">
        <v>528</v>
      </c>
      <c r="B529" s="36" t="s">
        <v>660</v>
      </c>
      <c r="C529" s="36" t="s">
        <v>1007</v>
      </c>
      <c r="D529" s="36">
        <v>26.1</v>
      </c>
      <c r="E529" s="36" t="s">
        <v>2935</v>
      </c>
      <c r="F529" s="36" t="s">
        <v>2727</v>
      </c>
      <c r="G529" s="36" t="s">
        <v>2928</v>
      </c>
    </row>
    <row r="530" spans="1:7" ht="12.75">
      <c r="A530" s="59">
        <v>529</v>
      </c>
      <c r="B530" s="36" t="s">
        <v>660</v>
      </c>
      <c r="C530" s="36" t="s">
        <v>1608</v>
      </c>
      <c r="D530" s="36">
        <v>288</v>
      </c>
      <c r="E530" s="36" t="s">
        <v>3355</v>
      </c>
      <c r="F530" s="36" t="s">
        <v>728</v>
      </c>
      <c r="G530" s="36" t="s">
        <v>2928</v>
      </c>
    </row>
    <row r="531" spans="1:7" ht="12.75">
      <c r="A531" s="59">
        <v>530</v>
      </c>
      <c r="B531" s="36" t="s">
        <v>659</v>
      </c>
      <c r="C531" s="36" t="s">
        <v>3060</v>
      </c>
      <c r="D531" s="36">
        <v>24.7</v>
      </c>
      <c r="E531" s="36" t="s">
        <v>2935</v>
      </c>
      <c r="F531" s="36" t="s">
        <v>2727</v>
      </c>
      <c r="G531" s="36" t="s">
        <v>2928</v>
      </c>
    </row>
    <row r="532" spans="1:7" ht="12.75">
      <c r="A532" s="59">
        <v>531</v>
      </c>
      <c r="B532" s="36" t="s">
        <v>668</v>
      </c>
      <c r="C532" s="36" t="s">
        <v>2818</v>
      </c>
      <c r="D532" s="36">
        <v>58.8</v>
      </c>
      <c r="E532" s="36" t="s">
        <v>3355</v>
      </c>
      <c r="F532" s="36" t="s">
        <v>2727</v>
      </c>
      <c r="G532" s="36" t="s">
        <v>2928</v>
      </c>
    </row>
    <row r="533" spans="1:7" ht="12.75">
      <c r="A533" s="59">
        <v>532</v>
      </c>
      <c r="B533" s="36" t="s">
        <v>667</v>
      </c>
      <c r="C533" s="36" t="s">
        <v>3060</v>
      </c>
      <c r="D533" s="36">
        <v>31.4</v>
      </c>
      <c r="E533" s="36" t="s">
        <v>3355</v>
      </c>
      <c r="F533" s="36" t="s">
        <v>2727</v>
      </c>
      <c r="G533" s="36" t="s">
        <v>2928</v>
      </c>
    </row>
    <row r="534" spans="1:7" ht="12.75">
      <c r="A534" s="59">
        <v>533</v>
      </c>
      <c r="B534" s="36" t="s">
        <v>666</v>
      </c>
      <c r="C534" s="36" t="s">
        <v>3060</v>
      </c>
      <c r="D534" s="36">
        <v>42.6</v>
      </c>
      <c r="E534" s="36" t="s">
        <v>3355</v>
      </c>
      <c r="F534" s="36" t="s">
        <v>2727</v>
      </c>
      <c r="G534" s="36" t="s">
        <v>2928</v>
      </c>
    </row>
    <row r="535" spans="1:7" ht="12.75">
      <c r="A535" s="59">
        <v>534</v>
      </c>
      <c r="B535" s="36" t="s">
        <v>1673</v>
      </c>
      <c r="C535" s="36" t="s">
        <v>3547</v>
      </c>
      <c r="D535" s="36">
        <v>32.5</v>
      </c>
      <c r="E535" s="36" t="s">
        <v>2935</v>
      </c>
      <c r="F535" s="36" t="s">
        <v>3453</v>
      </c>
      <c r="G535" s="36" t="s">
        <v>1096</v>
      </c>
    </row>
    <row r="536" spans="1:7" ht="12.75">
      <c r="A536" s="59">
        <v>535</v>
      </c>
      <c r="B536" s="36" t="s">
        <v>1255</v>
      </c>
      <c r="C536" s="36" t="s">
        <v>3060</v>
      </c>
      <c r="D536" s="36">
        <v>62.6</v>
      </c>
      <c r="E536" s="36" t="s">
        <v>3355</v>
      </c>
      <c r="F536" s="36" t="s">
        <v>3564</v>
      </c>
      <c r="G536" s="36" t="s">
        <v>643</v>
      </c>
    </row>
    <row r="537" spans="1:7" ht="12.75">
      <c r="A537" s="59">
        <v>536</v>
      </c>
      <c r="B537" s="36" t="s">
        <v>1256</v>
      </c>
      <c r="C537" s="36" t="s">
        <v>3060</v>
      </c>
      <c r="D537" s="36">
        <v>45.4</v>
      </c>
      <c r="E537" s="36" t="s">
        <v>3355</v>
      </c>
      <c r="F537" s="36" t="s">
        <v>3564</v>
      </c>
      <c r="G537" s="36" t="s">
        <v>643</v>
      </c>
    </row>
    <row r="538" spans="1:7" ht="12.75">
      <c r="A538" s="59">
        <v>537</v>
      </c>
      <c r="B538" s="36" t="s">
        <v>2041</v>
      </c>
      <c r="C538" s="36" t="s">
        <v>3905</v>
      </c>
      <c r="D538" s="36">
        <v>68.1</v>
      </c>
      <c r="E538" s="36" t="s">
        <v>2935</v>
      </c>
      <c r="F538" s="36" t="s">
        <v>2505</v>
      </c>
      <c r="G538" s="36" t="s">
        <v>643</v>
      </c>
    </row>
    <row r="539" spans="1:7" ht="12.75">
      <c r="A539" s="59">
        <v>538</v>
      </c>
      <c r="B539" s="36" t="s">
        <v>2908</v>
      </c>
      <c r="C539" s="36" t="s">
        <v>2909</v>
      </c>
      <c r="D539" s="36">
        <v>13.8</v>
      </c>
      <c r="E539" s="36" t="s">
        <v>3355</v>
      </c>
      <c r="F539" s="36" t="s">
        <v>3453</v>
      </c>
      <c r="G539" s="36" t="s">
        <v>1096</v>
      </c>
    </row>
    <row r="540" spans="1:7" ht="12.75">
      <c r="A540" s="59">
        <v>539</v>
      </c>
      <c r="B540" s="36" t="s">
        <v>2862</v>
      </c>
      <c r="C540" s="36" t="s">
        <v>2818</v>
      </c>
      <c r="D540" s="36">
        <v>47.2</v>
      </c>
      <c r="E540" s="36" t="s">
        <v>3355</v>
      </c>
      <c r="F540" s="36" t="s">
        <v>2874</v>
      </c>
      <c r="G540" s="36" t="s">
        <v>643</v>
      </c>
    </row>
    <row r="541" spans="1:7" ht="12.75">
      <c r="A541" s="59">
        <v>540</v>
      </c>
      <c r="B541" s="36" t="s">
        <v>446</v>
      </c>
      <c r="C541" s="36" t="s">
        <v>3060</v>
      </c>
      <c r="D541" s="36">
        <v>21</v>
      </c>
      <c r="E541" s="36" t="s">
        <v>2935</v>
      </c>
      <c r="F541" s="36" t="s">
        <v>3286</v>
      </c>
      <c r="G541" s="36" t="s">
        <v>643</v>
      </c>
    </row>
    <row r="542" spans="1:7" ht="12.75">
      <c r="A542" s="59">
        <v>541</v>
      </c>
      <c r="B542" s="36" t="s">
        <v>446</v>
      </c>
      <c r="C542" s="36" t="s">
        <v>914</v>
      </c>
      <c r="D542" s="36">
        <v>24.7</v>
      </c>
      <c r="E542" s="36" t="s">
        <v>2935</v>
      </c>
      <c r="F542" s="36" t="s">
        <v>2084</v>
      </c>
      <c r="G542" s="36" t="s">
        <v>964</v>
      </c>
    </row>
    <row r="543" spans="1:7" ht="12.75">
      <c r="A543" s="59">
        <v>542</v>
      </c>
      <c r="B543" s="36" t="s">
        <v>3015</v>
      </c>
      <c r="C543" s="36" t="s">
        <v>914</v>
      </c>
      <c r="D543" s="36">
        <v>27.3</v>
      </c>
      <c r="E543" s="36" t="s">
        <v>2935</v>
      </c>
      <c r="F543" s="36" t="s">
        <v>2084</v>
      </c>
      <c r="G543" s="36" t="s">
        <v>964</v>
      </c>
    </row>
    <row r="544" spans="1:7" ht="12.75">
      <c r="A544" s="59">
        <v>543</v>
      </c>
      <c r="B544" s="36" t="s">
        <v>3016</v>
      </c>
      <c r="C544" s="36" t="s">
        <v>914</v>
      </c>
      <c r="D544" s="36">
        <v>21.6</v>
      </c>
      <c r="E544" s="36" t="s">
        <v>2935</v>
      </c>
      <c r="F544" s="36" t="s">
        <v>2084</v>
      </c>
      <c r="G544" s="36" t="s">
        <v>964</v>
      </c>
    </row>
    <row r="545" spans="1:7" ht="12.75">
      <c r="A545" s="59">
        <v>544</v>
      </c>
      <c r="B545" s="36" t="s">
        <v>3583</v>
      </c>
      <c r="C545" s="36" t="s">
        <v>3547</v>
      </c>
      <c r="D545" s="36">
        <v>88.6</v>
      </c>
      <c r="E545" s="36" t="s">
        <v>2935</v>
      </c>
      <c r="F545" s="36" t="s">
        <v>1150</v>
      </c>
      <c r="G545" s="36" t="s">
        <v>643</v>
      </c>
    </row>
    <row r="546" spans="1:7" ht="12.75">
      <c r="A546" s="59">
        <v>545</v>
      </c>
      <c r="B546" s="36" t="s">
        <v>1317</v>
      </c>
      <c r="C546" s="36" t="s">
        <v>3547</v>
      </c>
      <c r="D546" s="36">
        <v>25.1</v>
      </c>
      <c r="E546" s="36" t="s">
        <v>2935</v>
      </c>
      <c r="F546" s="36" t="s">
        <v>3631</v>
      </c>
      <c r="G546" s="36" t="s">
        <v>2928</v>
      </c>
    </row>
    <row r="547" spans="1:7" ht="12.75">
      <c r="A547" s="59">
        <v>546</v>
      </c>
      <c r="B547" s="36" t="s">
        <v>1944</v>
      </c>
      <c r="C547" s="36" t="s">
        <v>1945</v>
      </c>
      <c r="D547" s="36">
        <v>346</v>
      </c>
      <c r="E547" s="36" t="s">
        <v>2935</v>
      </c>
      <c r="F547" s="36" t="s">
        <v>1932</v>
      </c>
      <c r="G547" s="36" t="s">
        <v>618</v>
      </c>
    </row>
    <row r="548" spans="1:7" ht="12.75">
      <c r="A548" s="59">
        <v>547</v>
      </c>
      <c r="B548" s="36" t="s">
        <v>2044</v>
      </c>
      <c r="C548" s="36" t="s">
        <v>2872</v>
      </c>
      <c r="D548" s="36">
        <v>58.1</v>
      </c>
      <c r="E548" s="36" t="s">
        <v>3355</v>
      </c>
      <c r="F548" s="36" t="s">
        <v>2505</v>
      </c>
      <c r="G548" s="36" t="s">
        <v>643</v>
      </c>
    </row>
    <row r="549" spans="1:7" ht="12.75">
      <c r="A549" s="59">
        <v>548</v>
      </c>
      <c r="B549" s="36" t="s">
        <v>2043</v>
      </c>
      <c r="C549" s="36" t="s">
        <v>3871</v>
      </c>
      <c r="D549" s="36">
        <v>4.5</v>
      </c>
      <c r="E549" s="36" t="s">
        <v>955</v>
      </c>
      <c r="F549" s="36" t="s">
        <v>2505</v>
      </c>
      <c r="G549" s="36" t="s">
        <v>643</v>
      </c>
    </row>
    <row r="550" spans="1:7" ht="12.75">
      <c r="A550" s="59">
        <v>549</v>
      </c>
      <c r="B550" s="36" t="s">
        <v>1041</v>
      </c>
      <c r="C550" s="36" t="s">
        <v>2818</v>
      </c>
      <c r="D550" s="36">
        <v>7.22</v>
      </c>
      <c r="E550" s="36" t="s">
        <v>2935</v>
      </c>
      <c r="F550" s="36" t="s">
        <v>2769</v>
      </c>
      <c r="G550" s="36" t="s">
        <v>3206</v>
      </c>
    </row>
    <row r="551" spans="1:7" ht="12.75">
      <c r="A551" s="59">
        <v>550</v>
      </c>
      <c r="B551" s="36" t="s">
        <v>867</v>
      </c>
      <c r="C551" s="36" t="s">
        <v>3547</v>
      </c>
      <c r="D551" s="36">
        <v>696</v>
      </c>
      <c r="E551" s="36" t="s">
        <v>2935</v>
      </c>
      <c r="F551" s="36" t="s">
        <v>3024</v>
      </c>
      <c r="G551" s="36" t="s">
        <v>964</v>
      </c>
    </row>
    <row r="552" spans="1:7" ht="12.75">
      <c r="A552" s="59">
        <v>551</v>
      </c>
      <c r="B552" s="36" t="s">
        <v>3361</v>
      </c>
      <c r="C552" s="36" t="s">
        <v>3060</v>
      </c>
      <c r="D552" s="36">
        <v>85.6</v>
      </c>
      <c r="E552" s="36" t="s">
        <v>3355</v>
      </c>
      <c r="F552" s="36" t="s">
        <v>2195</v>
      </c>
      <c r="G552" s="36" t="s">
        <v>3206</v>
      </c>
    </row>
    <row r="553" spans="1:7" ht="12.75">
      <c r="A553" s="59">
        <v>552</v>
      </c>
      <c r="B553" s="36" t="s">
        <v>3327</v>
      </c>
      <c r="C553" s="36" t="s">
        <v>2818</v>
      </c>
      <c r="D553" s="36">
        <v>60.5</v>
      </c>
      <c r="E553" s="36" t="s">
        <v>3355</v>
      </c>
      <c r="F553" s="36" t="s">
        <v>3286</v>
      </c>
      <c r="G553" s="36" t="s">
        <v>643</v>
      </c>
    </row>
    <row r="554" spans="1:7" ht="12.75">
      <c r="A554" s="59">
        <v>553</v>
      </c>
      <c r="B554" s="36" t="s">
        <v>1040</v>
      </c>
      <c r="C554" s="36" t="s">
        <v>3906</v>
      </c>
      <c r="D554" s="36">
        <v>12.8</v>
      </c>
      <c r="E554" s="36" t="s">
        <v>2935</v>
      </c>
      <c r="F554" s="36" t="s">
        <v>1564</v>
      </c>
      <c r="G554" s="36" t="s">
        <v>2174</v>
      </c>
    </row>
    <row r="555" spans="1:7" ht="12.75">
      <c r="A555" s="59">
        <v>554</v>
      </c>
      <c r="B555" s="36" t="s">
        <v>2819</v>
      </c>
      <c r="C555" s="36" t="s">
        <v>2872</v>
      </c>
      <c r="D555" s="36">
        <v>36.2</v>
      </c>
      <c r="E555" s="36" t="s">
        <v>3355</v>
      </c>
      <c r="F555" s="36" t="s">
        <v>3988</v>
      </c>
      <c r="G555" s="36" t="s">
        <v>3205</v>
      </c>
    </row>
    <row r="556" spans="1:7" ht="12.75">
      <c r="A556" s="59">
        <v>555</v>
      </c>
      <c r="B556" s="36" t="s">
        <v>2820</v>
      </c>
      <c r="C556" s="36" t="s">
        <v>3060</v>
      </c>
      <c r="D556" s="36">
        <v>46.9</v>
      </c>
      <c r="E556" s="36" t="s">
        <v>3355</v>
      </c>
      <c r="F556" s="36" t="s">
        <v>3988</v>
      </c>
      <c r="G556" s="36" t="s">
        <v>3205</v>
      </c>
    </row>
    <row r="557" spans="1:7" ht="12.75">
      <c r="A557" s="59">
        <v>556</v>
      </c>
      <c r="B557" s="36" t="s">
        <v>1571</v>
      </c>
      <c r="C557" s="36" t="s">
        <v>3060</v>
      </c>
      <c r="D557" s="36">
        <v>63</v>
      </c>
      <c r="E557" s="36" t="s">
        <v>3355</v>
      </c>
      <c r="F557" s="36" t="s">
        <v>2316</v>
      </c>
      <c r="G557" s="36" t="s">
        <v>3207</v>
      </c>
    </row>
    <row r="558" spans="1:7" ht="12.75">
      <c r="A558" s="59">
        <v>557</v>
      </c>
      <c r="B558" s="36" t="s">
        <v>1257</v>
      </c>
      <c r="C558" s="36" t="s">
        <v>3060</v>
      </c>
      <c r="D558" s="36">
        <v>31.9</v>
      </c>
      <c r="E558" s="36" t="s">
        <v>3355</v>
      </c>
      <c r="F558" s="36" t="s">
        <v>3564</v>
      </c>
      <c r="G558" s="36" t="s">
        <v>643</v>
      </c>
    </row>
    <row r="559" spans="1:7" ht="12.75">
      <c r="A559" s="59">
        <v>558</v>
      </c>
      <c r="B559" s="36" t="s">
        <v>1258</v>
      </c>
      <c r="C559" s="36" t="s">
        <v>2818</v>
      </c>
      <c r="D559" s="36">
        <v>38.7</v>
      </c>
      <c r="E559" s="36" t="s">
        <v>373</v>
      </c>
      <c r="F559" s="36" t="s">
        <v>3564</v>
      </c>
      <c r="G559" s="36" t="s">
        <v>643</v>
      </c>
    </row>
    <row r="560" spans="1:7" ht="12.75">
      <c r="A560" s="59">
        <v>559</v>
      </c>
      <c r="B560" s="36" t="s">
        <v>1259</v>
      </c>
      <c r="C560" s="36" t="s">
        <v>3060</v>
      </c>
      <c r="D560" s="36">
        <v>45.8</v>
      </c>
      <c r="E560" s="36" t="s">
        <v>3355</v>
      </c>
      <c r="F560" s="36" t="s">
        <v>3564</v>
      </c>
      <c r="G560" s="36" t="s">
        <v>643</v>
      </c>
    </row>
    <row r="561" spans="1:7" ht="12.75">
      <c r="A561" s="59">
        <v>560</v>
      </c>
      <c r="B561" s="36" t="s">
        <v>163</v>
      </c>
      <c r="C561" s="36" t="s">
        <v>3911</v>
      </c>
      <c r="D561" s="36">
        <v>23.7</v>
      </c>
      <c r="E561" s="36" t="s">
        <v>2935</v>
      </c>
      <c r="F561" s="36" t="s">
        <v>2194</v>
      </c>
      <c r="G561" s="36" t="s">
        <v>3206</v>
      </c>
    </row>
    <row r="562" spans="1:7" ht="12.75">
      <c r="A562" s="59">
        <v>561</v>
      </c>
      <c r="B562" s="36" t="s">
        <v>442</v>
      </c>
      <c r="C562" s="36" t="s">
        <v>914</v>
      </c>
      <c r="D562" s="36">
        <v>21.7</v>
      </c>
      <c r="E562" s="36" t="s">
        <v>2935</v>
      </c>
      <c r="F562" s="36" t="s">
        <v>2084</v>
      </c>
      <c r="G562" s="36" t="s">
        <v>964</v>
      </c>
    </row>
    <row r="563" spans="1:7" ht="12.75">
      <c r="A563" s="59">
        <v>562</v>
      </c>
      <c r="B563" s="36" t="s">
        <v>2905</v>
      </c>
      <c r="C563" s="36" t="s">
        <v>3060</v>
      </c>
      <c r="D563" s="36">
        <v>47.8</v>
      </c>
      <c r="E563" s="36" t="s">
        <v>3355</v>
      </c>
      <c r="F563" s="36" t="s">
        <v>3453</v>
      </c>
      <c r="G563" s="36" t="s">
        <v>1096</v>
      </c>
    </row>
    <row r="564" spans="1:7" ht="12.75">
      <c r="A564" s="59">
        <v>563</v>
      </c>
      <c r="B564" s="36" t="s">
        <v>2863</v>
      </c>
      <c r="C564" s="36" t="s">
        <v>2818</v>
      </c>
      <c r="D564" s="36">
        <v>68.1</v>
      </c>
      <c r="E564" s="36" t="s">
        <v>3355</v>
      </c>
      <c r="F564" s="36" t="s">
        <v>2505</v>
      </c>
      <c r="G564" s="36" t="s">
        <v>643</v>
      </c>
    </row>
    <row r="565" spans="1:7" ht="12.75">
      <c r="A565" s="59">
        <v>564</v>
      </c>
      <c r="B565" s="36" t="s">
        <v>2906</v>
      </c>
      <c r="C565" s="36" t="s">
        <v>2818</v>
      </c>
      <c r="D565" s="36">
        <v>42.8</v>
      </c>
      <c r="E565" s="36" t="s">
        <v>3355</v>
      </c>
      <c r="F565" s="36" t="s">
        <v>3453</v>
      </c>
      <c r="G565" s="36" t="s">
        <v>1096</v>
      </c>
    </row>
    <row r="566" spans="1:7" ht="12.75">
      <c r="A566" s="59">
        <v>565</v>
      </c>
      <c r="B566" s="36" t="s">
        <v>2821</v>
      </c>
      <c r="C566" s="36" t="s">
        <v>3060</v>
      </c>
      <c r="D566" s="36">
        <v>57.8</v>
      </c>
      <c r="E566" s="36" t="s">
        <v>3355</v>
      </c>
      <c r="F566" s="36" t="s">
        <v>3988</v>
      </c>
      <c r="G566" s="36" t="s">
        <v>3205</v>
      </c>
    </row>
    <row r="567" spans="1:7" ht="12.75">
      <c r="A567" s="59">
        <v>566</v>
      </c>
      <c r="B567" s="36" t="s">
        <v>1576</v>
      </c>
      <c r="C567" s="36" t="s">
        <v>3060</v>
      </c>
      <c r="D567" s="36">
        <v>323</v>
      </c>
      <c r="E567" s="36" t="s">
        <v>3355</v>
      </c>
      <c r="F567" s="36"/>
      <c r="G567" s="36"/>
    </row>
    <row r="568" spans="1:7" ht="12.75">
      <c r="A568" s="59">
        <v>567</v>
      </c>
      <c r="B568" s="36" t="s">
        <v>1575</v>
      </c>
      <c r="C568" s="36" t="s">
        <v>3907</v>
      </c>
      <c r="D568" s="36">
        <v>41.9</v>
      </c>
      <c r="E568" s="36" t="s">
        <v>3355</v>
      </c>
      <c r="F568" s="36" t="s">
        <v>2316</v>
      </c>
      <c r="G568" s="36" t="s">
        <v>3207</v>
      </c>
    </row>
    <row r="569" spans="1:7" ht="12.75">
      <c r="A569" s="59">
        <v>568</v>
      </c>
      <c r="B569" s="36" t="s">
        <v>1577</v>
      </c>
      <c r="C569" s="36" t="s">
        <v>3904</v>
      </c>
      <c r="D569" s="36">
        <v>81.3</v>
      </c>
      <c r="E569" s="36" t="s">
        <v>2935</v>
      </c>
      <c r="F569" s="36" t="s">
        <v>2195</v>
      </c>
      <c r="G569" s="36" t="s">
        <v>3206</v>
      </c>
    </row>
    <row r="570" spans="1:7" ht="12.75">
      <c r="A570" s="59">
        <v>569</v>
      </c>
      <c r="B570" s="36" t="s">
        <v>3363</v>
      </c>
      <c r="C570" s="36" t="s">
        <v>3060</v>
      </c>
      <c r="D570" s="36">
        <v>58.9</v>
      </c>
      <c r="E570" s="36" t="s">
        <v>2935</v>
      </c>
      <c r="F570" s="36" t="s">
        <v>2316</v>
      </c>
      <c r="G570" s="36" t="s">
        <v>3207</v>
      </c>
    </row>
    <row r="571" spans="1:7" ht="12.75">
      <c r="A571" s="59">
        <v>570</v>
      </c>
      <c r="B571" s="36" t="s">
        <v>351</v>
      </c>
      <c r="C571" s="36" t="s">
        <v>3060</v>
      </c>
      <c r="D571" s="36">
        <v>637</v>
      </c>
      <c r="E571" s="36" t="s">
        <v>3355</v>
      </c>
      <c r="F571" s="36" t="s">
        <v>2566</v>
      </c>
      <c r="G571" s="36" t="s">
        <v>643</v>
      </c>
    </row>
    <row r="572" spans="1:7" ht="12.75">
      <c r="A572" s="59">
        <v>571</v>
      </c>
      <c r="B572" s="36" t="s">
        <v>3758</v>
      </c>
      <c r="C572" s="36" t="s">
        <v>3060</v>
      </c>
      <c r="D572" s="36">
        <v>2.49</v>
      </c>
      <c r="E572" s="36" t="s">
        <v>3355</v>
      </c>
      <c r="F572" s="36" t="s">
        <v>3024</v>
      </c>
      <c r="G572" s="36" t="s">
        <v>964</v>
      </c>
    </row>
    <row r="573" spans="1:7" ht="12.75">
      <c r="A573" s="59">
        <v>572</v>
      </c>
      <c r="B573" s="36" t="s">
        <v>2912</v>
      </c>
      <c r="C573" s="36" t="s">
        <v>2818</v>
      </c>
      <c r="D573" s="36">
        <v>12.7</v>
      </c>
      <c r="E573" s="36" t="s">
        <v>3355</v>
      </c>
      <c r="F573" s="36" t="s">
        <v>3453</v>
      </c>
      <c r="G573" s="36" t="s">
        <v>1096</v>
      </c>
    </row>
    <row r="574" spans="1:7" ht="12.75">
      <c r="A574" s="59">
        <v>573</v>
      </c>
      <c r="B574" s="36" t="s">
        <v>2215</v>
      </c>
      <c r="C574" s="36" t="s">
        <v>3060</v>
      </c>
      <c r="D574" s="36">
        <v>57.9</v>
      </c>
      <c r="E574" s="36" t="s">
        <v>3355</v>
      </c>
      <c r="F574" s="36" t="s">
        <v>3953</v>
      </c>
      <c r="G574" s="36" t="s">
        <v>35</v>
      </c>
    </row>
    <row r="575" spans="1:7" ht="12.75">
      <c r="A575" s="59">
        <v>574</v>
      </c>
      <c r="B575" s="36" t="s">
        <v>2757</v>
      </c>
      <c r="C575" s="36" t="s">
        <v>2818</v>
      </c>
      <c r="D575" s="36">
        <v>7.6</v>
      </c>
      <c r="E575" s="36" t="s">
        <v>3355</v>
      </c>
      <c r="F575" s="36" t="s">
        <v>3286</v>
      </c>
      <c r="G575" s="36" t="s">
        <v>643</v>
      </c>
    </row>
    <row r="576" spans="1:7" ht="12.75">
      <c r="A576" s="59">
        <v>575</v>
      </c>
      <c r="B576" s="60" t="s">
        <v>1906</v>
      </c>
      <c r="C576" s="60" t="s">
        <v>3060</v>
      </c>
      <c r="D576" s="60">
        <v>31.4</v>
      </c>
      <c r="E576" s="60" t="s">
        <v>3355</v>
      </c>
      <c r="F576" s="60" t="s">
        <v>1907</v>
      </c>
      <c r="G576" s="60" t="s">
        <v>2928</v>
      </c>
    </row>
    <row r="577" spans="1:7" ht="12.75">
      <c r="A577" s="59">
        <v>576</v>
      </c>
      <c r="B577" s="36" t="s">
        <v>1572</v>
      </c>
      <c r="C577" s="36" t="s">
        <v>3908</v>
      </c>
      <c r="D577" s="36">
        <v>68.2</v>
      </c>
      <c r="E577" s="36" t="s">
        <v>3355</v>
      </c>
      <c r="F577" s="36" t="s">
        <v>2316</v>
      </c>
      <c r="G577" s="36" t="s">
        <v>3207</v>
      </c>
    </row>
    <row r="578" spans="1:7" ht="12.75">
      <c r="A578" s="59">
        <v>577</v>
      </c>
      <c r="B578" s="36" t="s">
        <v>2684</v>
      </c>
      <c r="C578" s="36" t="s">
        <v>2685</v>
      </c>
      <c r="D578" s="36">
        <v>300</v>
      </c>
      <c r="E578" s="36" t="s">
        <v>2935</v>
      </c>
      <c r="F578" s="36" t="s">
        <v>2674</v>
      </c>
      <c r="G578" s="36" t="s">
        <v>1096</v>
      </c>
    </row>
    <row r="579" spans="1:7" ht="12.75">
      <c r="A579" s="59">
        <v>578</v>
      </c>
      <c r="B579" s="36" t="s">
        <v>1654</v>
      </c>
      <c r="C579" s="36" t="s">
        <v>3060</v>
      </c>
      <c r="D579" s="36">
        <v>59</v>
      </c>
      <c r="E579" s="36" t="s">
        <v>2935</v>
      </c>
      <c r="F579" s="36" t="s">
        <v>3453</v>
      </c>
      <c r="G579" s="36" t="s">
        <v>1096</v>
      </c>
    </row>
    <row r="580" spans="1:7" ht="12.75">
      <c r="A580" s="59">
        <v>579</v>
      </c>
      <c r="B580" s="36" t="s">
        <v>1663</v>
      </c>
      <c r="C580" s="36" t="s">
        <v>3060</v>
      </c>
      <c r="D580" s="36">
        <v>63.7</v>
      </c>
      <c r="E580" s="36" t="s">
        <v>3355</v>
      </c>
      <c r="F580" s="36" t="s">
        <v>3453</v>
      </c>
      <c r="G580" s="36" t="s">
        <v>1096</v>
      </c>
    </row>
    <row r="581" spans="1:7" ht="12.75">
      <c r="A581" s="59">
        <v>580</v>
      </c>
      <c r="B581" s="36" t="s">
        <v>1655</v>
      </c>
      <c r="C581" s="36" t="s">
        <v>3060</v>
      </c>
      <c r="D581" s="36">
        <v>26.7</v>
      </c>
      <c r="E581" s="36" t="s">
        <v>2935</v>
      </c>
      <c r="F581" s="36" t="s">
        <v>3453</v>
      </c>
      <c r="G581" s="36" t="s">
        <v>1096</v>
      </c>
    </row>
    <row r="582" spans="1:7" ht="12.75">
      <c r="A582" s="59">
        <v>581</v>
      </c>
      <c r="B582" s="36" t="s">
        <v>1656</v>
      </c>
      <c r="C582" s="36" t="s">
        <v>1652</v>
      </c>
      <c r="D582" s="36">
        <v>40</v>
      </c>
      <c r="E582" s="36" t="s">
        <v>2935</v>
      </c>
      <c r="F582" s="36" t="s">
        <v>3453</v>
      </c>
      <c r="G582" s="36" t="s">
        <v>1096</v>
      </c>
    </row>
    <row r="583" spans="1:7" ht="12.75">
      <c r="A583" s="59">
        <v>582</v>
      </c>
      <c r="B583" s="36" t="s">
        <v>1653</v>
      </c>
      <c r="C583" s="36" t="s">
        <v>2818</v>
      </c>
      <c r="D583" s="36">
        <v>27.4</v>
      </c>
      <c r="E583" s="36" t="s">
        <v>2935</v>
      </c>
      <c r="F583" s="36" t="s">
        <v>3453</v>
      </c>
      <c r="G583" s="36" t="s">
        <v>1096</v>
      </c>
    </row>
    <row r="584" spans="1:7" ht="12.75">
      <c r="A584" s="59">
        <v>583</v>
      </c>
      <c r="B584" s="36" t="s">
        <v>1662</v>
      </c>
      <c r="C584" s="36" t="s">
        <v>3883</v>
      </c>
      <c r="D584" s="36">
        <v>4.6</v>
      </c>
      <c r="E584" s="36" t="s">
        <v>3355</v>
      </c>
      <c r="F584" s="36" t="s">
        <v>3453</v>
      </c>
      <c r="G584" s="36" t="s">
        <v>1096</v>
      </c>
    </row>
    <row r="585" spans="1:7" ht="12.75">
      <c r="A585" s="59">
        <v>584</v>
      </c>
      <c r="B585" s="36" t="s">
        <v>1664</v>
      </c>
      <c r="C585" s="36" t="s">
        <v>3060</v>
      </c>
      <c r="D585" s="36">
        <v>62.8</v>
      </c>
      <c r="E585" s="36" t="s">
        <v>3355</v>
      </c>
      <c r="F585" s="36" t="s">
        <v>3453</v>
      </c>
      <c r="G585" s="36" t="s">
        <v>1096</v>
      </c>
    </row>
    <row r="586" spans="1:7" ht="12.75">
      <c r="A586" s="59">
        <v>585</v>
      </c>
      <c r="B586" s="36" t="s">
        <v>1659</v>
      </c>
      <c r="C586" s="36" t="s">
        <v>3060</v>
      </c>
      <c r="D586" s="36">
        <v>27.6</v>
      </c>
      <c r="E586" s="36" t="s">
        <v>2935</v>
      </c>
      <c r="F586" s="36" t="s">
        <v>3453</v>
      </c>
      <c r="G586" s="36" t="s">
        <v>1096</v>
      </c>
    </row>
    <row r="587" spans="1:7" ht="12.75">
      <c r="A587" s="59">
        <v>586</v>
      </c>
      <c r="B587" s="36" t="s">
        <v>1661</v>
      </c>
      <c r="C587" s="36" t="s">
        <v>635</v>
      </c>
      <c r="D587" s="36">
        <v>24.6</v>
      </c>
      <c r="E587" s="36" t="s">
        <v>3355</v>
      </c>
      <c r="F587" s="36" t="s">
        <v>3453</v>
      </c>
      <c r="G587" s="36" t="s">
        <v>1096</v>
      </c>
    </row>
    <row r="588" spans="1:7" ht="12.75">
      <c r="A588" s="59">
        <v>587</v>
      </c>
      <c r="B588" s="36" t="s">
        <v>1657</v>
      </c>
      <c r="C588" s="36" t="s">
        <v>2818</v>
      </c>
      <c r="D588" s="36">
        <v>39.2</v>
      </c>
      <c r="E588" s="36" t="s">
        <v>2935</v>
      </c>
      <c r="F588" s="36" t="s">
        <v>3453</v>
      </c>
      <c r="G588" s="36" t="s">
        <v>1096</v>
      </c>
    </row>
    <row r="589" spans="1:7" ht="12.75">
      <c r="A589" s="59">
        <v>588</v>
      </c>
      <c r="B589" s="36" t="s">
        <v>1660</v>
      </c>
      <c r="C589" s="36" t="s">
        <v>2818</v>
      </c>
      <c r="D589" s="36">
        <v>63.9</v>
      </c>
      <c r="E589" s="36" t="s">
        <v>2935</v>
      </c>
      <c r="F589" s="36" t="s">
        <v>3453</v>
      </c>
      <c r="G589" s="36" t="s">
        <v>1096</v>
      </c>
    </row>
    <row r="590" spans="1:7" ht="12.75">
      <c r="A590" s="59">
        <v>589</v>
      </c>
      <c r="B590" s="36" t="s">
        <v>1658</v>
      </c>
      <c r="C590" s="36" t="s">
        <v>3060</v>
      </c>
      <c r="D590" s="36">
        <v>36.5</v>
      </c>
      <c r="E590" s="36" t="s">
        <v>2935</v>
      </c>
      <c r="F590" s="36" t="s">
        <v>3453</v>
      </c>
      <c r="G590" s="36" t="s">
        <v>1096</v>
      </c>
    </row>
    <row r="591" spans="1:7" ht="12.75">
      <c r="A591" s="59">
        <v>590</v>
      </c>
      <c r="B591" s="36" t="s">
        <v>2865</v>
      </c>
      <c r="C591" s="36" t="s">
        <v>3384</v>
      </c>
      <c r="D591" s="36">
        <v>2798</v>
      </c>
      <c r="E591" s="36" t="s">
        <v>2935</v>
      </c>
      <c r="F591" s="36" t="s">
        <v>370</v>
      </c>
      <c r="G591" s="36" t="s">
        <v>643</v>
      </c>
    </row>
    <row r="592" spans="1:7" ht="12.75">
      <c r="A592" s="59">
        <v>591</v>
      </c>
      <c r="B592" s="36" t="s">
        <v>2864</v>
      </c>
      <c r="C592" s="36" t="s">
        <v>2818</v>
      </c>
      <c r="D592" s="36">
        <v>74.8</v>
      </c>
      <c r="E592" s="36" t="s">
        <v>3355</v>
      </c>
      <c r="F592" s="36" t="s">
        <v>2505</v>
      </c>
      <c r="G592" s="36" t="s">
        <v>643</v>
      </c>
    </row>
    <row r="593" spans="1:7" ht="12.75">
      <c r="A593" s="59">
        <v>592</v>
      </c>
      <c r="B593" s="36" t="s">
        <v>1393</v>
      </c>
      <c r="C593" s="36" t="s">
        <v>899</v>
      </c>
      <c r="D593" s="36">
        <v>246</v>
      </c>
      <c r="E593" s="36" t="s">
        <v>899</v>
      </c>
      <c r="F593" s="36" t="s">
        <v>1391</v>
      </c>
      <c r="G593" s="36" t="s">
        <v>1384</v>
      </c>
    </row>
    <row r="594" spans="1:7" ht="12.75">
      <c r="A594" s="59">
        <v>593</v>
      </c>
      <c r="B594" s="36" t="s">
        <v>1394</v>
      </c>
      <c r="C594" s="36" t="s">
        <v>899</v>
      </c>
      <c r="D594" s="36">
        <v>816</v>
      </c>
      <c r="E594" s="36" t="s">
        <v>899</v>
      </c>
      <c r="F594" s="36" t="s">
        <v>1391</v>
      </c>
      <c r="G594" s="36" t="s">
        <v>1384</v>
      </c>
    </row>
    <row r="595" spans="1:7" ht="12.75">
      <c r="A595" s="59">
        <v>594</v>
      </c>
      <c r="B595" s="36" t="s">
        <v>1665</v>
      </c>
      <c r="C595" s="36" t="s">
        <v>2818</v>
      </c>
      <c r="D595" s="36">
        <v>31.4</v>
      </c>
      <c r="E595" s="36" t="s">
        <v>955</v>
      </c>
      <c r="F595" s="36" t="s">
        <v>3453</v>
      </c>
      <c r="G595" s="36" t="s">
        <v>1096</v>
      </c>
    </row>
    <row r="596" spans="1:7" ht="12.75">
      <c r="A596" s="59">
        <v>595</v>
      </c>
      <c r="B596" s="36" t="s">
        <v>1667</v>
      </c>
      <c r="C596" s="36" t="s">
        <v>3883</v>
      </c>
      <c r="D596" s="36">
        <v>2.6</v>
      </c>
      <c r="E596" s="36" t="s">
        <v>3355</v>
      </c>
      <c r="F596" s="36" t="s">
        <v>3453</v>
      </c>
      <c r="G596" s="36" t="s">
        <v>1096</v>
      </c>
    </row>
    <row r="597" spans="1:7" ht="12.75">
      <c r="A597" s="59">
        <v>596</v>
      </c>
      <c r="B597" s="36" t="s">
        <v>1668</v>
      </c>
      <c r="C597" s="36" t="s">
        <v>2818</v>
      </c>
      <c r="D597" s="36">
        <v>1.2</v>
      </c>
      <c r="E597" s="36" t="s">
        <v>3355</v>
      </c>
      <c r="F597" s="36" t="s">
        <v>3453</v>
      </c>
      <c r="G597" s="36" t="s">
        <v>1096</v>
      </c>
    </row>
    <row r="598" spans="1:7" ht="12.75">
      <c r="A598" s="59">
        <v>597</v>
      </c>
      <c r="B598" s="36" t="s">
        <v>1671</v>
      </c>
      <c r="C598" s="36" t="s">
        <v>3060</v>
      </c>
      <c r="D598" s="36">
        <v>15.6</v>
      </c>
      <c r="E598" s="36" t="s">
        <v>3355</v>
      </c>
      <c r="F598" s="36" t="s">
        <v>3453</v>
      </c>
      <c r="G598" s="36" t="s">
        <v>1096</v>
      </c>
    </row>
    <row r="599" spans="1:7" ht="12.75">
      <c r="A599" s="59">
        <v>598</v>
      </c>
      <c r="B599" s="36" t="s">
        <v>1669</v>
      </c>
      <c r="C599" s="36" t="s">
        <v>3060</v>
      </c>
      <c r="D599" s="36">
        <v>53.8</v>
      </c>
      <c r="E599" s="36" t="s">
        <v>3355</v>
      </c>
      <c r="F599" s="36" t="s">
        <v>3453</v>
      </c>
      <c r="G599" s="36" t="s">
        <v>1096</v>
      </c>
    </row>
    <row r="600" spans="1:7" ht="12.75">
      <c r="A600" s="59">
        <v>599</v>
      </c>
      <c r="B600" s="36" t="s">
        <v>1666</v>
      </c>
      <c r="C600" s="36" t="s">
        <v>2818</v>
      </c>
      <c r="D600" s="36">
        <v>3.8</v>
      </c>
      <c r="E600" s="36" t="s">
        <v>3355</v>
      </c>
      <c r="F600" s="36" t="s">
        <v>3453</v>
      </c>
      <c r="G600" s="36" t="s">
        <v>1096</v>
      </c>
    </row>
    <row r="601" spans="1:7" ht="12.75">
      <c r="A601" s="59">
        <v>600</v>
      </c>
      <c r="B601" s="36" t="s">
        <v>1670</v>
      </c>
      <c r="C601" s="36" t="s">
        <v>2818</v>
      </c>
      <c r="D601" s="36">
        <v>24.6</v>
      </c>
      <c r="E601" s="36" t="s">
        <v>3355</v>
      </c>
      <c r="F601" s="36" t="s">
        <v>3453</v>
      </c>
      <c r="G601" s="36" t="s">
        <v>1096</v>
      </c>
    </row>
    <row r="602" spans="1:7" ht="12.75">
      <c r="A602" s="59">
        <v>601</v>
      </c>
      <c r="B602" s="36" t="s">
        <v>1672</v>
      </c>
      <c r="C602" s="36" t="s">
        <v>3883</v>
      </c>
      <c r="D602" s="36">
        <v>2.3</v>
      </c>
      <c r="E602" s="36" t="s">
        <v>2935</v>
      </c>
      <c r="F602" s="36" t="s">
        <v>3453</v>
      </c>
      <c r="G602" s="36" t="s">
        <v>1096</v>
      </c>
    </row>
    <row r="603" spans="1:7" ht="12.75">
      <c r="A603" s="59">
        <v>602</v>
      </c>
      <c r="B603" s="36" t="s">
        <v>2877</v>
      </c>
      <c r="C603" s="36" t="s">
        <v>3060</v>
      </c>
      <c r="D603" s="36">
        <v>1203</v>
      </c>
      <c r="E603" s="36" t="s">
        <v>2869</v>
      </c>
      <c r="F603" s="36" t="s">
        <v>2505</v>
      </c>
      <c r="G603" s="36" t="s">
        <v>643</v>
      </c>
    </row>
    <row r="604" spans="1:7" ht="12.75">
      <c r="A604" s="59">
        <v>603</v>
      </c>
      <c r="B604" s="36" t="s">
        <v>2042</v>
      </c>
      <c r="C604" s="36" t="s">
        <v>3062</v>
      </c>
      <c r="D604" s="36">
        <v>662</v>
      </c>
      <c r="E604" s="36" t="s">
        <v>2935</v>
      </c>
      <c r="F604" s="36" t="s">
        <v>2566</v>
      </c>
      <c r="G604" s="36" t="s">
        <v>643</v>
      </c>
    </row>
    <row r="605" spans="1:7" ht="12.75">
      <c r="A605" s="59">
        <v>604</v>
      </c>
      <c r="B605" s="36" t="s">
        <v>669</v>
      </c>
      <c r="C605" s="36" t="s">
        <v>3060</v>
      </c>
      <c r="D605" s="36">
        <v>67.2</v>
      </c>
      <c r="E605" s="36" t="s">
        <v>3355</v>
      </c>
      <c r="F605" s="36" t="s">
        <v>2727</v>
      </c>
      <c r="G605" s="36" t="s">
        <v>2928</v>
      </c>
    </row>
    <row r="607" spans="2:9" ht="12.75">
      <c r="B607" s="1" t="s">
        <v>1388</v>
      </c>
      <c r="H607" s="67">
        <f>SUM(D2:D605)</f>
        <v>69403.62000000002</v>
      </c>
      <c r="I607" s="66" t="s">
        <v>2181</v>
      </c>
    </row>
    <row r="608" spans="2:9" ht="12.75">
      <c r="B608" s="1" t="s">
        <v>1389</v>
      </c>
      <c r="H608" s="67">
        <f>H607/1024</f>
        <v>67.77697265625002</v>
      </c>
      <c r="I608" s="66" t="s">
        <v>2182</v>
      </c>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Andrei</cp:lastModifiedBy>
  <dcterms:created xsi:type="dcterms:W3CDTF">1996-10-08T23:32:33Z</dcterms:created>
  <dcterms:modified xsi:type="dcterms:W3CDTF">2007-01-20T15:02:02Z</dcterms:modified>
  <cp:category/>
  <cp:version/>
  <cp:contentType/>
  <cp:contentStatus/>
</cp:coreProperties>
</file>